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<sst xmlns="http://schemas.openxmlformats.org/spreadsheetml/2006/main" count="366" uniqueCount="304">
  <si>
    <t>SECRETARIA DE ECONOMÍA</t>
  </si>
  <si>
    <t>RAMO / DEPENDENCIA / UR / OBJETO DEL GASTO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</si>
  <si>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</si>
  <si>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</si>
  <si>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</si>
  <si>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</si>
  <si>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</si>
  <si>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</si>
  <si>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</si>
  <si>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</si>
  <si>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</si>
  <si>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</si>
  <si>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</si>
  <si>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</si>
  <si>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</t>
  </si>
  <si>
    <t>PODER EJECUTIVO</t>
  </si>
  <si>
    <t>009</t>
  </si>
  <si>
    <t>01</t>
  </si>
  <si>
    <t>SECRETARIA</t>
  </si>
  <si>
    <t>20000</t>
  </si>
  <si>
    <t>MATERIALES Y SUMINISTROS</t>
  </si>
  <si>
    <t>2110400</t>
  </si>
  <si>
    <t>MATERIAL PARA MANTENIMIENTO DE LA OFICINA</t>
  </si>
  <si>
    <t>2110700</t>
  </si>
  <si>
    <t>PIGMENTOS O COLORANTES PARA USO EN OFICINAS</t>
  </si>
  <si>
    <t>2120100</t>
  </si>
  <si>
    <t>MATERIALES PARA IMPRESIÓN Y REPRODUCCIÓN</t>
  </si>
  <si>
    <t>2150300</t>
  </si>
  <si>
    <t>MATERIAL DE COMUNICACIÓN</t>
  </si>
  <si>
    <t>2210500</t>
  </si>
  <si>
    <t>PRODUCTOS DIVERSOS PARA ALIMENTACIÓN DE PERSONAS</t>
  </si>
  <si>
    <t>2450100</t>
  </si>
  <si>
    <t>ARTÍCULOS Y MATERIAL DE OFICINA EN VIDRIO</t>
  </si>
  <si>
    <t>2520100</t>
  </si>
  <si>
    <t>FERTILIZANTES, PESTICIDAS Y OTROS AGROQUÍMICOS</t>
  </si>
  <si>
    <t>2530100</t>
  </si>
  <si>
    <t>MEDICINAS Y PRODUCTOS FARMACÉUTICOS DE APLICACIÓN HUMANA</t>
  </si>
  <si>
    <t>2560100</t>
  </si>
  <si>
    <t>FIBRAS SINTÉTICAS, HULES, PLÁSTICOS Y DERIVADOS</t>
  </si>
  <si>
    <t>2610100</t>
  </si>
  <si>
    <t>COMBUSTIBLES, LUBRICANTES Y ADITIVOS</t>
  </si>
  <si>
    <t>2710600</t>
  </si>
  <si>
    <t>PRODUCTOS TEXTILES ADQUIRIDOS COMO VESTUARIO Y UNIFORMES</t>
  </si>
  <si>
    <t>2720500</t>
  </si>
  <si>
    <t>PRODUCTOS DE PAPEL Y DE HULE PARA SEGURIDAD Y PROTECCIÓN PERSONAL</t>
  </si>
  <si>
    <t>2730100</t>
  </si>
  <si>
    <t>ARTÍCULOS DEPORTIVOS Y DE CAMPAÑA</t>
  </si>
  <si>
    <t>2740100</t>
  </si>
  <si>
    <t>PRODUCTOS TEXTILES</t>
  </si>
  <si>
    <t>2960400</t>
  </si>
  <si>
    <t>ARTÍCULOS ELECTRÓNICOS MENORES PARA EQUIPO DE TRANSPORTE</t>
  </si>
  <si>
    <t>30000</t>
  </si>
  <si>
    <t>SERVICIOS GENERALES</t>
  </si>
  <si>
    <t>3110100</t>
  </si>
  <si>
    <t>ENERGÍA ELÉCTRICA</t>
  </si>
  <si>
    <t>3130100</t>
  </si>
  <si>
    <t>AGUA</t>
  </si>
  <si>
    <t>3140100</t>
  </si>
  <si>
    <t>TELEFONÍA TRADICIONAL</t>
  </si>
  <si>
    <t>3150100</t>
  </si>
  <si>
    <t>TELEFONÍA CELULAR</t>
  </si>
  <si>
    <t>3160200</t>
  </si>
  <si>
    <t>SERVICIOS DE TELECOMUNICACIONES</t>
  </si>
  <si>
    <t>3170100</t>
  </si>
  <si>
    <t>SERVICIOS DE ACCESO DE INTERNET, REDES Y PROCESAMIENTO DE INFORMACIÓN</t>
  </si>
  <si>
    <t>3180100</t>
  </si>
  <si>
    <t>SERVICIO POSTAL</t>
  </si>
  <si>
    <t>3180200</t>
  </si>
  <si>
    <t>SERVICIO TELEGRÁFICO</t>
  </si>
  <si>
    <t>3190100</t>
  </si>
  <si>
    <t>SERVICIOS INTEGRALES DE TELECOMUNICACIÓN</t>
  </si>
  <si>
    <t>3190200</t>
  </si>
  <si>
    <t>CONTRATACIÓN DE OTROS SERVICIOS</t>
  </si>
  <si>
    <t>3220100</t>
  </si>
  <si>
    <t>ARRENDAMIENTO DE EDIFICIOS</t>
  </si>
  <si>
    <t>3230100</t>
  </si>
  <si>
    <t>ARRENDAMIENTO DE EQUIPO Y BIENES INFORMÁTICOS</t>
  </si>
  <si>
    <t>3230200</t>
  </si>
  <si>
    <t>ARRENDAMIENTO DE MOBILIARIO</t>
  </si>
  <si>
    <t>3250100</t>
  </si>
  <si>
    <t>ARRENDAMIENTO DE EQUIPO DE TRANSPORTE</t>
  </si>
  <si>
    <t>3260100</t>
  </si>
  <si>
    <t>ARRENDAMIENTO DE MAQUINARIA, OTROS EQUIPOS Y HERRAMIENTAS</t>
  </si>
  <si>
    <t>3270100</t>
  </si>
  <si>
    <t>ARRENDAMIENTO DE ACTIVOS INTANGIBLES</t>
  </si>
  <si>
    <t>3290100</t>
  </si>
  <si>
    <t>OTROS ARRENDAMIENTOS</t>
  </si>
  <si>
    <t>3310200</t>
  </si>
  <si>
    <t>OTRAS ASESORÍAS PARA LA OPERACIÓN DE PROGRAMAS</t>
  </si>
  <si>
    <t>3330100</t>
  </si>
  <si>
    <t>SERVICIOS DE INFORMÁTICA</t>
  </si>
  <si>
    <t>3340100</t>
  </si>
  <si>
    <t>SERVICIOS DE CAPACITACIÓN</t>
  </si>
  <si>
    <t>3450100</t>
  </si>
  <si>
    <t>SEGUROS DE BIENES PATRIMONIALES</t>
  </si>
  <si>
    <t>3530100</t>
  </si>
  <si>
    <t>INSTALACIÓN, REPARACIÓN Y MANTENIMIENTO DE EQUIPO DE CÓMPUTO Y TECNOLOGÍA DE LA INFORMACIÓN</t>
  </si>
  <si>
    <t>3610100</t>
  </si>
  <si>
    <t>DIFUSIÓN POR RADIO, TELEVISIÓN Y OTROS MEDIOS DE MENSAJES SOBRE PROGRAMAS Y ACTIVIDADES GUBERNAMENTALES</t>
  </si>
  <si>
    <t>3710100</t>
  </si>
  <si>
    <t>PASAJES AÉREOS</t>
  </si>
  <si>
    <t>3720100</t>
  </si>
  <si>
    <t>PASAJES TERRESTRES</t>
  </si>
  <si>
    <t>3750100</t>
  </si>
  <si>
    <t>VIÁTICOS EN EL PAÍS</t>
  </si>
  <si>
    <t>3760100</t>
  </si>
  <si>
    <t>VIÁTICOS EN EL EXTRANJERO</t>
  </si>
  <si>
    <t>3790100</t>
  </si>
  <si>
    <t>OTROS SERVICIOS DE TRASLADO Y HOSPEDAJE</t>
  </si>
  <si>
    <t>3850100</t>
  </si>
  <si>
    <t>GASTOS DE REPRESENTACIÓN</t>
  </si>
  <si>
    <t>3920200</t>
  </si>
  <si>
    <t>OTROS IMPUESTOS Y DERECHOS</t>
  </si>
  <si>
    <t>3960100</t>
  </si>
  <si>
    <t>OTROS GASTOS POR RESPONSABILIDADES</t>
  </si>
  <si>
    <t>50000</t>
  </si>
  <si>
    <t>BIENES MUEBLES, INMUEBLES E INTANGIBLES</t>
  </si>
  <si>
    <t>5640100</t>
  </si>
  <si>
    <t>SISTEMAS DE AIRE ACONDICIONADO, CALEFACCIÓN Y DE REFRIGERACIÓN INDUSTRIAL Y COMERCIAL</t>
  </si>
  <si>
    <t>5970100</t>
  </si>
  <si>
    <t>LICENCIAS INFORMÁTICAS E INTELECTUALES</t>
  </si>
  <si>
    <t>DIRECCIÓN DE ASUNTOS JURÍDICOS</t>
  </si>
  <si>
    <t>37000</t>
  </si>
  <si>
    <t>SERVICIOS DE TRASLADO Y VIÁTICOS</t>
  </si>
  <si>
    <t>COORDINACION DE PLANEACION E INFORMATICA</t>
  </si>
  <si>
    <t>COORDINACION GENERAL DE ADMINISTRACION Y FINANZAS</t>
  </si>
  <si>
    <t>2110100</t>
  </si>
  <si>
    <t>MATERIALES PARA SERVICIO EN GENERAL</t>
  </si>
  <si>
    <t>2110200</t>
  </si>
  <si>
    <t>ARTÍCULOS Y MATERIAL DE OFICINA</t>
  </si>
  <si>
    <t>2110300</t>
  </si>
  <si>
    <t>MATERIALES DE FERRETERÍA PARA OFICINAS</t>
  </si>
  <si>
    <t>2110500</t>
  </si>
  <si>
    <t>MATERIAL DE PINTURA Y DIBUJO PARA USO EN OFICINAS</t>
  </si>
  <si>
    <t>2110600</t>
  </si>
  <si>
    <t>PRODUCTOS DE PAPEL Y HULE PARA USO EN OFICINAS</t>
  </si>
  <si>
    <t>2120400</t>
  </si>
  <si>
    <t>PRODUCTOS DE PAPEL Y HULE PARA USO EN IMPRESIÓN Y REPRODUCCIÓN</t>
  </si>
  <si>
    <t>2140100</t>
  </si>
  <si>
    <t>SUMINISTROS INFORMÁTICOS</t>
  </si>
  <si>
    <t>2150100</t>
  </si>
  <si>
    <t>ARTÍCULOS DIVERSOS DE CARÁCTER COMERCIAL</t>
  </si>
  <si>
    <t>2150200</t>
  </si>
  <si>
    <t>ARTÍCULOS PARA SERVICIOS GENERALES</t>
  </si>
  <si>
    <t>2150400</t>
  </si>
  <si>
    <t>PRODUCTOS IMPRESOS EN PAPEL</t>
  </si>
  <si>
    <t>2160100</t>
  </si>
  <si>
    <t>MATERIALES Y ARTÍCULOS DE LIMPIEZA</t>
  </si>
  <si>
    <t>2160200</t>
  </si>
  <si>
    <t>PRODUCTOS DE PAPEL PARA LIMPIEZA</t>
  </si>
  <si>
    <t>2160300</t>
  </si>
  <si>
    <t>PRODUCTOS TEXTILES PARA LIMPIEZA</t>
  </si>
  <si>
    <t>2180100</t>
  </si>
  <si>
    <t>ELABORACIÓN DE PLACAS Y CALCOMANÍAS</t>
  </si>
  <si>
    <t>2180200</t>
  </si>
  <si>
    <t>MATERIAL DE FOTOCREDENCIALIZACIÓN</t>
  </si>
  <si>
    <t>2230200</t>
  </si>
  <si>
    <t>ARTÍCULOS PARA EL SERVICIO DE ALIMENTACIÓN</t>
  </si>
  <si>
    <t>2410100</t>
  </si>
  <si>
    <t>MATERIAL DE FERRETERÍA PARA CONSTRUCCIÓN Y REPARACIÓN</t>
  </si>
  <si>
    <t>2410200</t>
  </si>
  <si>
    <t>MINERALES PARA CONSTRUCCIÓN Y REPARACIÓN</t>
  </si>
  <si>
    <t>2410300</t>
  </si>
  <si>
    <t>PRODUCTOS MINERALES PARA CONSTRUCCIÓN Y REPARACIÓN</t>
  </si>
  <si>
    <t>2420100</t>
  </si>
  <si>
    <t>CEMENTO Y PRODUCTOS DE CONCRETO</t>
  </si>
  <si>
    <t>2430100</t>
  </si>
  <si>
    <t>CAL, YESO Y PRODUCTOS DE YESO</t>
  </si>
  <si>
    <t>2440100</t>
  </si>
  <si>
    <t>MADERA Y PRODUCTOS DE MADERA</t>
  </si>
  <si>
    <t>2440200</t>
  </si>
  <si>
    <t>PRODUCTOS FORESTALES PARA LA CONSTRUCCIÓN</t>
  </si>
  <si>
    <t>2460100</t>
  </si>
  <si>
    <t>ACCESORIOS Y MATERIAL ELÉCTRICO</t>
  </si>
  <si>
    <t>2460200</t>
  </si>
  <si>
    <t>MATERIAL ELÉCTRICO PARA COMUNICACIÓN</t>
  </si>
  <si>
    <t>2460300</t>
  </si>
  <si>
    <t>MATERIAL DE FERRETERÍA ELÉCTRICO</t>
  </si>
  <si>
    <t>2470100</t>
  </si>
  <si>
    <t>ACCESORIOS Y MATERIAL ELÉCTRICO PARA LA CONSTRUCCIÓN</t>
  </si>
  <si>
    <t>2470200</t>
  </si>
  <si>
    <t>MATERIAL DE FERRETERÍA PARA LA CONSTRUCCIÓN</t>
  </si>
  <si>
    <t>2470300</t>
  </si>
  <si>
    <t>PRODUCTOS MINERALES PARA LA CONSTRUCCIÓN</t>
  </si>
  <si>
    <t>2470400</t>
  </si>
  <si>
    <t>REFACCIONES Y ESTRUCTURAS PARA LA CONSTRUCCIÓN</t>
  </si>
  <si>
    <t>2480100</t>
  </si>
  <si>
    <t>ARTÍCULOS COMPLEMENTARIOS PARA SERVICIOS GENERALES</t>
  </si>
  <si>
    <t>2480200</t>
  </si>
  <si>
    <t>MATERIALES COMPLEMENTARIOS DE FERRETERÍA</t>
  </si>
  <si>
    <t>2480300</t>
  </si>
  <si>
    <t>PRODUCTOS COMPLEMENTARIOS DE PAPEL Y DE HULE</t>
  </si>
  <si>
    <t>2480400</t>
  </si>
  <si>
    <t>PRODUCTOS COMPLEMENTARIOS DE ORIGEN FORESTAL</t>
  </si>
  <si>
    <t>2480500</t>
  </si>
  <si>
    <t>PRODUCTOS COMPLEMENTARIOS DE ORIGEN MINERAL</t>
  </si>
  <si>
    <t>2480600</t>
  </si>
  <si>
    <t>PRODUCTOS TEXTILES COMPLEMENTARIOS</t>
  </si>
  <si>
    <t>2480700</t>
  </si>
  <si>
    <t>PRODUCTOS DE PLÁSTICO, PVC Y SIMILARES PARA LA CONSTRUCCIÓN</t>
  </si>
  <si>
    <t>2490100</t>
  </si>
  <si>
    <t>OTROS MATERIALES DE FERRETERÍA PARA CONSTRUCCIÓN Y REPARACIÓN</t>
  </si>
  <si>
    <t>2490200</t>
  </si>
  <si>
    <t>OTROS MATERIALES DE MANTENIMIENTO Y SEGURIDAD PARA CONSTRUCCIÓN Y REPARACIÓN</t>
  </si>
  <si>
    <t>2490300</t>
  </si>
  <si>
    <t>OTROS PRODUCTOS MINERALES PARA CONSTRUCCIÓN Y REPARACIÓN</t>
  </si>
  <si>
    <t>2490400</t>
  </si>
  <si>
    <t>OTROS PRODUCTOS QUÍMICOS PARA CONSTRUCCIÓN Y REPARACIÓN</t>
  </si>
  <si>
    <t>2910100</t>
  </si>
  <si>
    <t>ACCESORIOS Y MATERIALES MENORES</t>
  </si>
  <si>
    <t>2910700</t>
  </si>
  <si>
    <t>EQUIPOS Y MATERIALES MENORES DE MANTENIMIENTO Y SEGURIDAD</t>
  </si>
  <si>
    <t>2920100</t>
  </si>
  <si>
    <t>ARTÍCULOS MENORES PARA SERVICIOS GENERALES EN EDIFICIOS</t>
  </si>
  <si>
    <t>2920200</t>
  </si>
  <si>
    <t>MATERIAL MENOR DE FERRETERÍA PARA USO EN EDIFICIOS</t>
  </si>
  <si>
    <t>2930100</t>
  </si>
  <si>
    <t>MATERIAL MENOR DE FERRETERÍA PARA MOBILIARIO Y EQUIPO</t>
  </si>
  <si>
    <t>2940100</t>
  </si>
  <si>
    <t>ARTÍCULOS ELECTRÓNICOS MENORES</t>
  </si>
  <si>
    <t>2940200</t>
  </si>
  <si>
    <t>ARTÍCULOS AUXILIARES DE CÓMPUTO</t>
  </si>
  <si>
    <t>2940300</t>
  </si>
  <si>
    <t>REFACCIONES Y ACCESORIOS MENORES DE CARÁCTER INFORMÁTICO</t>
  </si>
  <si>
    <t>2960100</t>
  </si>
  <si>
    <t>ACCESORIOS Y MATERIALES ELÉCTRICOS MENORES PARA EQUIPO DE TRANSPORTE</t>
  </si>
  <si>
    <t>2960200</t>
  </si>
  <si>
    <t>ARTÍCULOS AUTOMOTRICES MENORES</t>
  </si>
  <si>
    <t>2960300</t>
  </si>
  <si>
    <t>ARTÍCULOS MENORES DE CARÁCTER DIVERSO PARA USO EN EQUIPO DE TRANSPORTE</t>
  </si>
  <si>
    <t>2960700</t>
  </si>
  <si>
    <t>MATERIAL MENOR DE FERRETERÍA PARA EQUIPO DE TRANSPORTE</t>
  </si>
  <si>
    <t>2960800</t>
  </si>
  <si>
    <t>MATERIALES MENORES DE MANTENIMIENTO Y SEGURIDAD PARA EQUIPO DE TRANSPORTE</t>
  </si>
  <si>
    <t>2960900</t>
  </si>
  <si>
    <t>PRODUCTOS MENORES DE HULE PARA EQUIPO DE TRANSPORTE</t>
  </si>
  <si>
    <t>2980300</t>
  </si>
  <si>
    <t>MATERIAL MENOR DE FERRETERÍA PARA MAQUINARIA Y OTROS EQUIPOS</t>
  </si>
  <si>
    <t>2980400</t>
  </si>
  <si>
    <t>PRODUCTOS MENORES DE HULE PARA MAQUINARIA Y OTROS EQUIPOS</t>
  </si>
  <si>
    <t>2990200</t>
  </si>
  <si>
    <t>ARTÍCULOS MENORES DE SERVICIO GENERAL PARA OTROS BIENES MUEBLES</t>
  </si>
  <si>
    <t>3360200</t>
  </si>
  <si>
    <t>OTROS SERVICIOS COMERCIALES</t>
  </si>
  <si>
    <t>3360400</t>
  </si>
  <si>
    <t>IMPRESIÓN Y ELABORACIÓN DE MATERIAL INFORMATIVO DERIVADO DE LA OPERACIÓN Y ADMINISTRACIÓN DE LOS ENTES PÚBLICOS</t>
  </si>
  <si>
    <t>3410100</t>
  </si>
  <si>
    <t>COMISIONES BANCARIAS</t>
  </si>
  <si>
    <t>3410800</t>
  </si>
  <si>
    <t>OTROS</t>
  </si>
  <si>
    <t>3440100</t>
  </si>
  <si>
    <t>SEGURO DE RESPONSABILIDAD PATRIMONIAL DEL ESTADO</t>
  </si>
  <si>
    <t>3470100</t>
  </si>
  <si>
    <t>FLETES Y MANIOBRAS</t>
  </si>
  <si>
    <t>3510100</t>
  </si>
  <si>
    <t>MANTENIMIENTO Y CONSERVACIÓN DE INMUEBLES PARA LA PRESTACIÓN DE SERVICIOS ADMINISTRATIVOS</t>
  </si>
  <si>
    <t>3520100</t>
  </si>
  <si>
    <t>INSTALACIÓN, REPARACIÓN Y MANTENIMIENTO DE MOBILIARIO Y EQUIPO DE ADMINISTRACIÓN, EDUCACIONAL Y RECREATIVO</t>
  </si>
  <si>
    <t>3550100</t>
  </si>
  <si>
    <t>REPARACIÓN Y MANTENIMIENTO DE EQUIPO DE TRANSPORTE</t>
  </si>
  <si>
    <t>3570100</t>
  </si>
  <si>
    <t>MANTENIMIENTO Y CONSERVACIÓN DE MAQUINARIA Y EQUIPO</t>
  </si>
  <si>
    <t>3590100</t>
  </si>
  <si>
    <t>SERVICIOS DE JARDINERÍA Y FUMIGACIÓN</t>
  </si>
  <si>
    <t>3640100</t>
  </si>
  <si>
    <t>SERVICIOS DE REVELADO DE FOTOGRAFÍAS</t>
  </si>
  <si>
    <t>3690100</t>
  </si>
  <si>
    <t>OTROS SERVICIOS DE INFORMACIÓN</t>
  </si>
  <si>
    <t>3810100</t>
  </si>
  <si>
    <t>GASTOS DE CEREMONIAL</t>
  </si>
  <si>
    <t>3820100</t>
  </si>
  <si>
    <t>GASTOS DE ORDEN SOCIAL Y CULTURAL</t>
  </si>
  <si>
    <t>3830100</t>
  </si>
  <si>
    <t>CONGRESOS Y CONVENCIONES</t>
  </si>
  <si>
    <t>3990100</t>
  </si>
  <si>
    <t>SERVICIOS DE ALIMENTACIÓN</t>
  </si>
  <si>
    <t>3990200</t>
  </si>
  <si>
    <t>OTROS SERVICIOS GENERALES</t>
  </si>
  <si>
    <t>5110700</t>
  </si>
  <si>
    <t>MOBILIARIO Y EQUIPO</t>
  </si>
  <si>
    <t>5150300</t>
  </si>
  <si>
    <t>EQUIPO DE COMPUTACIÓN</t>
  </si>
  <si>
    <t>5190100</t>
  </si>
  <si>
    <t>OTROS EQUIPOS DE COMUNICACIÓN</t>
  </si>
  <si>
    <t>5190200</t>
  </si>
  <si>
    <t>OTROS EQUIPOS DE COMPUTACIÓN</t>
  </si>
  <si>
    <t>5190300</t>
  </si>
  <si>
    <t>OTROS EQUIPOS DE MANTENIMIENTO Y SEGURIDAD</t>
  </si>
  <si>
    <t>5190700</t>
  </si>
  <si>
    <t>OTROS EQUIPOS Y HERRAMIENTAS</t>
  </si>
  <si>
    <t>5190800</t>
  </si>
  <si>
    <t>OTRO MOBILIARIO Y EQUIPO</t>
  </si>
  <si>
    <t>5230100</t>
  </si>
  <si>
    <t>CÁMARAS FOTOGRÁFICAS Y DE VIDEO</t>
  </si>
  <si>
    <t>5650200</t>
  </si>
  <si>
    <t>EQUIPO DE COMUNICACIÓN</t>
  </si>
  <si>
    <t>5910100</t>
  </si>
  <si>
    <t>SOFTWARE</t>
  </si>
  <si>
    <t>SUBSECRETARÍA DE DESARROLLO ECONÓMICO Y EMPLEO</t>
  </si>
  <si>
    <t>DIRECCION DE COMPETITIVIDAD Y PROMOCION ECONOMICA</t>
  </si>
  <si>
    <t>DIRECCION DE PROYECTOS ESTRATEGICOS</t>
  </si>
  <si>
    <t>DIRECCION DE DESARROLLO ECONOMICO</t>
  </si>
  <si>
    <t>DIRECCION DE EMPLEO</t>
  </si>
  <si>
    <t>DIRECCIÓN DE TRABAJO Y PREVISIÓN SOCIAL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</si>
</sst>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#.00"/>
  </numFmts>
  <fonts count="40">
    <font>
      <sz val="10"/>
      <color indexed="8"/>
      <name val="ARIAL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center" wrapText="1" readingOrder="1"/>
    </xf>
    <xf numFmtId="0" fontId="3" fillId="33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0" fontId="0" fillId="34" borderId="0" xfId="0" applyFill="1" applyAlignment="1">
      <alignment vertical="top"/>
    </xf>
    <xf numFmtId="164" fontId="2" fillId="34" borderId="0" xfId="0" applyNumberFormat="1" applyFont="1" applyFill="1" applyAlignment="1">
      <alignment horizontal="righ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0" fontId="4" fillId="34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39" fontId="2" fillId="34" borderId="0" xfId="0" applyNumberFormat="1" applyFont="1" applyFill="1" applyAlignment="1">
      <alignment vertical="top"/>
    </xf>
    <xf numFmtId="4" fontId="4" fillId="0" borderId="0" xfId="0" applyNumberFormat="1" applyFont="1" applyAlignment="1">
      <alignment horizontal="right" vertical="top"/>
    </xf>
    <xf numFmtId="165" fontId="2" fillId="34" borderId="0" xfId="0" applyNumberFormat="1" applyFont="1" applyFill="1" applyAlignment="1">
      <alignment vertical="top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readingOrder="1"/>
    </xf>
    <xf numFmtId="0" fontId="2" fillId="3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yarit.gob.mx/" TargetMode="External" /><Relationship Id="rId3" Type="http://schemas.openxmlformats.org/officeDocument/2006/relationships/hyperlink" Target="http://www.nayarit.gob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8</xdr:row>
      <xdr:rowOff>66675</xdr:rowOff>
    </xdr:to>
    <xdr:pic>
      <xdr:nvPicPr>
        <xdr:cNvPr id="1" name="Picture 10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21240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40"/>
  <sheetViews>
    <sheetView tabSelected="1" zoomScale="115" zoomScaleNormal="115" zoomScalePageLayoutView="0" workbookViewId="0" topLeftCell="A3">
      <selection activeCell="K9" sqref="K9"/>
    </sheetView>
  </sheetViews>
  <sheetFormatPr defaultColWidth="6.8515625" defaultRowHeight="12.75" customHeight="1"/>
  <cols>
    <col min="1" max="1" width="1.1484375" style="0" customWidth="1"/>
    <col min="2" max="2" width="2.140625" style="0" customWidth="1"/>
    <col min="3" max="3" width="1.7109375" style="0" customWidth="1"/>
    <col min="4" max="4" width="2.7109375" style="0" customWidth="1"/>
    <col min="5" max="5" width="4.421875" style="0" customWidth="1"/>
    <col min="6" max="6" width="20.8515625" style="0" customWidth="1"/>
    <col min="7" max="7" width="6.00390625" style="0" customWidth="1"/>
    <col min="8" max="8" width="12.140625" style="0" customWidth="1"/>
    <col min="9" max="9" width="4.00390625" style="0" customWidth="1"/>
    <col min="10" max="10" width="1.421875" style="0" customWidth="1"/>
    <col min="11" max="11" width="11.28125" style="0" customWidth="1"/>
    <col min="12" max="23" width="8.57421875" style="0" customWidth="1"/>
    <col min="24" max="29" width="10.28125" style="0" customWidth="1"/>
    <col min="30" max="30" width="5.7109375" style="0" customWidth="1"/>
    <col min="31" max="31" width="6.7109375" style="0" customWidth="1"/>
  </cols>
  <sheetData>
    <row r="1" ht="12" customHeight="1"/>
    <row r="2" ht="6.75" customHeight="1"/>
    <row r="3" spans="11:23" ht="10.5" customHeight="1">
      <c r="K3" s="16" t="s">
        <v>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1:23" ht="8.25" customHeight="1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ht="8.25" customHeight="1"/>
    <row r="6" ht="2.25" customHeight="1"/>
    <row r="7" ht="10.5" customHeight="1"/>
    <row r="8" ht="0.75" customHeight="1"/>
    <row r="9" ht="10.5" customHeight="1"/>
    <row r="10" ht="1.5" customHeight="1"/>
    <row r="11" ht="10.5" customHeight="1"/>
    <row r="12" ht="6.75" customHeight="1"/>
    <row r="13" ht="6" customHeight="1"/>
    <row r="14" spans="2:23" ht="18" customHeight="1">
      <c r="B14" s="17" t="s">
        <v>1</v>
      </c>
      <c r="C14" s="17"/>
      <c r="D14" s="17"/>
      <c r="E14" s="17"/>
      <c r="F14" s="17"/>
      <c r="G14" s="17"/>
      <c r="H14" s="17"/>
      <c r="I14" s="17"/>
      <c r="K14" s="1">
        <v>2020</v>
      </c>
      <c r="L14" s="2" t="s">
        <v>2</v>
      </c>
      <c r="M14" s="2" t="s">
        <v>3</v>
      </c>
      <c r="N14" s="2" t="s">
        <v>4</v>
      </c>
      <c r="O14" s="2" t="s">
        <v>5</v>
      </c>
      <c r="P14" s="2" t="s">
        <v>6</v>
      </c>
      <c r="Q14" s="2" t="s">
        <v>7</v>
      </c>
      <c r="R14" s="2" t="s">
        <v>8</v>
      </c>
      <c r="S14" s="2" t="s">
        <v>9</v>
      </c>
      <c r="T14" s="2" t="s">
        <v>10</v>
      </c>
      <c r="U14" s="2" t="s">
        <v>11</v>
      </c>
      <c r="V14" s="2" t="s">
        <v>12</v>
      </c>
      <c r="W14" s="2" t="s">
        <v>13</v>
      </c>
    </row>
    <row r="15" ht="10.5" customHeight="1"/>
    <row r="16" spans="2:11" ht="10.5" customHeight="1">
      <c r="B16" s="3" t="s">
        <v>14</v>
      </c>
      <c r="F16" s="18" t="s">
        <v>15</v>
      </c>
      <c r="G16" s="18"/>
      <c r="H16" s="18"/>
      <c r="I16" s="18"/>
      <c r="K16" s="4"/>
    </row>
    <row r="17" spans="2:11" ht="10.5" customHeight="1">
      <c r="B17" s="18" t="s">
        <v>16</v>
      </c>
      <c r="C17" s="18"/>
      <c r="G17" s="5"/>
      <c r="H17" s="5"/>
      <c r="I17" s="5"/>
      <c r="K17" s="4">
        <f>SUM(K19+K137+K150+K156+K377+K390+K402+K414+K427+K435)</f>
        <v>7771999</v>
      </c>
    </row>
    <row r="18" spans="6:9" ht="10.5" customHeight="1">
      <c r="F18" s="5"/>
      <c r="G18" s="5"/>
      <c r="H18" s="5"/>
      <c r="I18" s="5"/>
    </row>
    <row r="19" spans="3:11" ht="10.5" customHeight="1">
      <c r="C19" s="19" t="s">
        <v>17</v>
      </c>
      <c r="D19" s="19"/>
      <c r="E19" s="6"/>
      <c r="F19" s="20" t="s">
        <v>18</v>
      </c>
      <c r="G19" s="20"/>
      <c r="H19" s="20"/>
      <c r="I19" s="20"/>
      <c r="J19" s="6"/>
      <c r="K19" s="7">
        <f>SUM(K22+K59+K126)</f>
        <v>6417045.5</v>
      </c>
    </row>
    <row r="20" spans="3:11" ht="10.5" customHeight="1">
      <c r="C20" s="6"/>
      <c r="D20" s="6"/>
      <c r="E20" s="6"/>
      <c r="F20" s="20"/>
      <c r="G20" s="20"/>
      <c r="H20" s="20"/>
      <c r="I20" s="20"/>
      <c r="J20" s="6"/>
      <c r="K20" s="6"/>
    </row>
    <row r="21" ht="2.25" customHeight="1"/>
    <row r="22" spans="4:11" ht="10.5" customHeight="1">
      <c r="D22" s="18" t="s">
        <v>19</v>
      </c>
      <c r="E22" s="18"/>
      <c r="F22" s="18" t="s">
        <v>20</v>
      </c>
      <c r="G22" s="18"/>
      <c r="H22" s="18"/>
      <c r="I22" s="18"/>
      <c r="K22" s="4">
        <v>878505</v>
      </c>
    </row>
    <row r="23" spans="6:23" ht="10.5" customHeight="1">
      <c r="F23" s="5"/>
      <c r="G23" s="5"/>
      <c r="H23" s="5"/>
      <c r="I23" s="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4:23" ht="14.25" customHeight="1">
      <c r="D24" s="21" t="s">
        <v>21</v>
      </c>
      <c r="E24" s="21"/>
      <c r="F24" s="22" t="s">
        <v>22</v>
      </c>
      <c r="G24" s="22"/>
      <c r="H24" s="22"/>
      <c r="I24" s="22"/>
      <c r="K24" s="9">
        <v>100</v>
      </c>
      <c r="L24" s="10">
        <f aca="true" t="shared" si="0" ref="L24:W24">$K$24/12</f>
        <v>8.333333333333334</v>
      </c>
      <c r="M24" s="10">
        <f t="shared" si="0"/>
        <v>8.333333333333334</v>
      </c>
      <c r="N24" s="10">
        <f t="shared" si="0"/>
        <v>8.333333333333334</v>
      </c>
      <c r="O24" s="10">
        <f t="shared" si="0"/>
        <v>8.333333333333334</v>
      </c>
      <c r="P24" s="10">
        <f t="shared" si="0"/>
        <v>8.333333333333334</v>
      </c>
      <c r="Q24" s="10">
        <f t="shared" si="0"/>
        <v>8.333333333333334</v>
      </c>
      <c r="R24" s="10">
        <f t="shared" si="0"/>
        <v>8.333333333333334</v>
      </c>
      <c r="S24" s="10">
        <f t="shared" si="0"/>
        <v>8.333333333333334</v>
      </c>
      <c r="T24" s="10">
        <f t="shared" si="0"/>
        <v>8.333333333333334</v>
      </c>
      <c r="U24" s="10">
        <f t="shared" si="0"/>
        <v>8.333333333333334</v>
      </c>
      <c r="V24" s="10">
        <f t="shared" si="0"/>
        <v>8.333333333333334</v>
      </c>
      <c r="W24" s="10">
        <f t="shared" si="0"/>
        <v>8.333333333333334</v>
      </c>
    </row>
    <row r="25" spans="4:23" ht="10.5" customHeight="1">
      <c r="D25" s="21" t="s">
        <v>23</v>
      </c>
      <c r="E25" s="21"/>
      <c r="F25" s="22" t="s">
        <v>24</v>
      </c>
      <c r="G25" s="22"/>
      <c r="H25" s="22"/>
      <c r="I25" s="22"/>
      <c r="K25" s="9">
        <v>100</v>
      </c>
      <c r="L25" s="10">
        <f aca="true" t="shared" si="1" ref="L25:W25">$K$25/12</f>
        <v>8.333333333333334</v>
      </c>
      <c r="M25" s="10">
        <f t="shared" si="1"/>
        <v>8.333333333333334</v>
      </c>
      <c r="N25" s="10">
        <f t="shared" si="1"/>
        <v>8.333333333333334</v>
      </c>
      <c r="O25" s="10">
        <f t="shared" si="1"/>
        <v>8.333333333333334</v>
      </c>
      <c r="P25" s="10">
        <f t="shared" si="1"/>
        <v>8.333333333333334</v>
      </c>
      <c r="Q25" s="10">
        <f t="shared" si="1"/>
        <v>8.333333333333334</v>
      </c>
      <c r="R25" s="10">
        <f t="shared" si="1"/>
        <v>8.333333333333334</v>
      </c>
      <c r="S25" s="10">
        <f t="shared" si="1"/>
        <v>8.333333333333334</v>
      </c>
      <c r="T25" s="10">
        <f t="shared" si="1"/>
        <v>8.333333333333334</v>
      </c>
      <c r="U25" s="10">
        <f t="shared" si="1"/>
        <v>8.333333333333334</v>
      </c>
      <c r="V25" s="10">
        <f t="shared" si="1"/>
        <v>8.333333333333334</v>
      </c>
      <c r="W25" s="10">
        <f t="shared" si="1"/>
        <v>8.333333333333334</v>
      </c>
    </row>
    <row r="26" spans="12:23" ht="0.75" customHeight="1"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4:23" ht="10.5" customHeight="1">
      <c r="D27" s="21" t="s">
        <v>25</v>
      </c>
      <c r="E27" s="21"/>
      <c r="F27" s="22" t="s">
        <v>26</v>
      </c>
      <c r="G27" s="22"/>
      <c r="H27" s="22"/>
      <c r="I27" s="22"/>
      <c r="K27" s="9">
        <v>2000</v>
      </c>
      <c r="L27" s="10">
        <f aca="true" t="shared" si="2" ref="L27:W27">$K$27/12</f>
        <v>166.66666666666666</v>
      </c>
      <c r="M27" s="10">
        <f t="shared" si="2"/>
        <v>166.66666666666666</v>
      </c>
      <c r="N27" s="10">
        <f t="shared" si="2"/>
        <v>166.66666666666666</v>
      </c>
      <c r="O27" s="10">
        <f t="shared" si="2"/>
        <v>166.66666666666666</v>
      </c>
      <c r="P27" s="10">
        <f t="shared" si="2"/>
        <v>166.66666666666666</v>
      </c>
      <c r="Q27" s="10">
        <f t="shared" si="2"/>
        <v>166.66666666666666</v>
      </c>
      <c r="R27" s="10">
        <f t="shared" si="2"/>
        <v>166.66666666666666</v>
      </c>
      <c r="S27" s="10">
        <f t="shared" si="2"/>
        <v>166.66666666666666</v>
      </c>
      <c r="T27" s="10">
        <f t="shared" si="2"/>
        <v>166.66666666666666</v>
      </c>
      <c r="U27" s="10">
        <f t="shared" si="2"/>
        <v>166.66666666666666</v>
      </c>
      <c r="V27" s="10">
        <f t="shared" si="2"/>
        <v>166.66666666666666</v>
      </c>
      <c r="W27" s="10">
        <f t="shared" si="2"/>
        <v>166.66666666666666</v>
      </c>
    </row>
    <row r="28" spans="12:23" ht="0.75" customHeight="1"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4:23" ht="10.5" customHeight="1">
      <c r="D29" s="21" t="s">
        <v>27</v>
      </c>
      <c r="E29" s="21"/>
      <c r="F29" s="22" t="s">
        <v>28</v>
      </c>
      <c r="G29" s="22"/>
      <c r="H29" s="22"/>
      <c r="I29" s="22"/>
      <c r="K29" s="9">
        <v>500</v>
      </c>
      <c r="L29" s="10">
        <f aca="true" t="shared" si="3" ref="L29:W29">$K$29/12</f>
        <v>41.666666666666664</v>
      </c>
      <c r="M29" s="10">
        <f t="shared" si="3"/>
        <v>41.666666666666664</v>
      </c>
      <c r="N29" s="10">
        <f t="shared" si="3"/>
        <v>41.666666666666664</v>
      </c>
      <c r="O29" s="10">
        <f t="shared" si="3"/>
        <v>41.666666666666664</v>
      </c>
      <c r="P29" s="10">
        <f t="shared" si="3"/>
        <v>41.666666666666664</v>
      </c>
      <c r="Q29" s="10">
        <f t="shared" si="3"/>
        <v>41.666666666666664</v>
      </c>
      <c r="R29" s="10">
        <f t="shared" si="3"/>
        <v>41.666666666666664</v>
      </c>
      <c r="S29" s="10">
        <f t="shared" si="3"/>
        <v>41.666666666666664</v>
      </c>
      <c r="T29" s="10">
        <f t="shared" si="3"/>
        <v>41.666666666666664</v>
      </c>
      <c r="U29" s="10">
        <f t="shared" si="3"/>
        <v>41.666666666666664</v>
      </c>
      <c r="V29" s="10">
        <f t="shared" si="3"/>
        <v>41.666666666666664</v>
      </c>
      <c r="W29" s="10">
        <f t="shared" si="3"/>
        <v>41.666666666666664</v>
      </c>
    </row>
    <row r="30" spans="12:23" ht="0.75" customHeight="1"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4:23" ht="10.5" customHeight="1">
      <c r="D31" s="21" t="s">
        <v>29</v>
      </c>
      <c r="E31" s="21"/>
      <c r="F31" s="23" t="s">
        <v>30</v>
      </c>
      <c r="G31" s="23"/>
      <c r="H31" s="23"/>
      <c r="I31" s="23"/>
      <c r="K31" s="9">
        <v>24100</v>
      </c>
      <c r="L31" s="10">
        <f aca="true" t="shared" si="4" ref="L31:W31">$K$31/12</f>
        <v>2008.3333333333333</v>
      </c>
      <c r="M31" s="10">
        <f t="shared" si="4"/>
        <v>2008.3333333333333</v>
      </c>
      <c r="N31" s="10">
        <f t="shared" si="4"/>
        <v>2008.3333333333333</v>
      </c>
      <c r="O31" s="10">
        <f t="shared" si="4"/>
        <v>2008.3333333333333</v>
      </c>
      <c r="P31" s="10">
        <f t="shared" si="4"/>
        <v>2008.3333333333333</v>
      </c>
      <c r="Q31" s="10">
        <f t="shared" si="4"/>
        <v>2008.3333333333333</v>
      </c>
      <c r="R31" s="10">
        <f t="shared" si="4"/>
        <v>2008.3333333333333</v>
      </c>
      <c r="S31" s="10">
        <f t="shared" si="4"/>
        <v>2008.3333333333333</v>
      </c>
      <c r="T31" s="10">
        <f t="shared" si="4"/>
        <v>2008.3333333333333</v>
      </c>
      <c r="U31" s="10">
        <f t="shared" si="4"/>
        <v>2008.3333333333333</v>
      </c>
      <c r="V31" s="10">
        <f t="shared" si="4"/>
        <v>2008.3333333333333</v>
      </c>
      <c r="W31" s="10">
        <f t="shared" si="4"/>
        <v>2008.3333333333333</v>
      </c>
    </row>
    <row r="32" spans="6:23" ht="9.75" customHeight="1">
      <c r="F32" s="23"/>
      <c r="G32" s="23"/>
      <c r="H32" s="23"/>
      <c r="I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2:23" ht="0.75" customHeight="1"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2:23" ht="0.75" customHeight="1"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4:23" ht="10.5" customHeight="1">
      <c r="D35" s="21" t="s">
        <v>31</v>
      </c>
      <c r="E35" s="21"/>
      <c r="F35" s="22" t="s">
        <v>32</v>
      </c>
      <c r="G35" s="22"/>
      <c r="H35" s="22"/>
      <c r="I35" s="22"/>
      <c r="K35" s="9">
        <v>100</v>
      </c>
      <c r="L35" s="10">
        <f aca="true" t="shared" si="5" ref="L35:W35">$K$35/12</f>
        <v>8.333333333333334</v>
      </c>
      <c r="M35" s="10">
        <f t="shared" si="5"/>
        <v>8.333333333333334</v>
      </c>
      <c r="N35" s="10">
        <f t="shared" si="5"/>
        <v>8.333333333333334</v>
      </c>
      <c r="O35" s="10">
        <f t="shared" si="5"/>
        <v>8.333333333333334</v>
      </c>
      <c r="P35" s="10">
        <f t="shared" si="5"/>
        <v>8.333333333333334</v>
      </c>
      <c r="Q35" s="10">
        <f t="shared" si="5"/>
        <v>8.333333333333334</v>
      </c>
      <c r="R35" s="10">
        <f t="shared" si="5"/>
        <v>8.333333333333334</v>
      </c>
      <c r="S35" s="10">
        <f t="shared" si="5"/>
        <v>8.333333333333334</v>
      </c>
      <c r="T35" s="10">
        <f t="shared" si="5"/>
        <v>8.333333333333334</v>
      </c>
      <c r="U35" s="10">
        <f t="shared" si="5"/>
        <v>8.333333333333334</v>
      </c>
      <c r="V35" s="10">
        <f t="shared" si="5"/>
        <v>8.333333333333334</v>
      </c>
      <c r="W35" s="10">
        <f t="shared" si="5"/>
        <v>8.333333333333334</v>
      </c>
    </row>
    <row r="36" spans="12:23" ht="0.75" customHeight="1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4:23" ht="10.5" customHeight="1">
      <c r="D37" s="21" t="s">
        <v>33</v>
      </c>
      <c r="E37" s="21"/>
      <c r="F37" s="22" t="s">
        <v>34</v>
      </c>
      <c r="G37" s="22"/>
      <c r="H37" s="22"/>
      <c r="I37" s="22"/>
      <c r="K37" s="9">
        <v>1000</v>
      </c>
      <c r="L37" s="10">
        <f aca="true" t="shared" si="6" ref="L37:W37">$K$37/12</f>
        <v>83.33333333333333</v>
      </c>
      <c r="M37" s="10">
        <f t="shared" si="6"/>
        <v>83.33333333333333</v>
      </c>
      <c r="N37" s="10">
        <f t="shared" si="6"/>
        <v>83.33333333333333</v>
      </c>
      <c r="O37" s="10">
        <f t="shared" si="6"/>
        <v>83.33333333333333</v>
      </c>
      <c r="P37" s="10">
        <f t="shared" si="6"/>
        <v>83.33333333333333</v>
      </c>
      <c r="Q37" s="10">
        <f t="shared" si="6"/>
        <v>83.33333333333333</v>
      </c>
      <c r="R37" s="10">
        <f t="shared" si="6"/>
        <v>83.33333333333333</v>
      </c>
      <c r="S37" s="10">
        <f t="shared" si="6"/>
        <v>83.33333333333333</v>
      </c>
      <c r="T37" s="10">
        <f t="shared" si="6"/>
        <v>83.33333333333333</v>
      </c>
      <c r="U37" s="10">
        <f t="shared" si="6"/>
        <v>83.33333333333333</v>
      </c>
      <c r="V37" s="10">
        <f t="shared" si="6"/>
        <v>83.33333333333333</v>
      </c>
      <c r="W37" s="10">
        <f t="shared" si="6"/>
        <v>83.33333333333333</v>
      </c>
    </row>
    <row r="38" spans="12:23" ht="0.75" customHeight="1"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4:23" ht="10.5" customHeight="1">
      <c r="D39" s="21" t="s">
        <v>35</v>
      </c>
      <c r="E39" s="21"/>
      <c r="F39" s="23" t="s">
        <v>36</v>
      </c>
      <c r="G39" s="23"/>
      <c r="H39" s="23"/>
      <c r="I39" s="23"/>
      <c r="K39" s="9">
        <v>100</v>
      </c>
      <c r="L39" s="10">
        <f aca="true" t="shared" si="7" ref="L39:W39">$K$39/12</f>
        <v>8.333333333333334</v>
      </c>
      <c r="M39" s="10">
        <f t="shared" si="7"/>
        <v>8.333333333333334</v>
      </c>
      <c r="N39" s="10">
        <f t="shared" si="7"/>
        <v>8.333333333333334</v>
      </c>
      <c r="O39" s="10">
        <f t="shared" si="7"/>
        <v>8.333333333333334</v>
      </c>
      <c r="P39" s="10">
        <f t="shared" si="7"/>
        <v>8.333333333333334</v>
      </c>
      <c r="Q39" s="10">
        <f t="shared" si="7"/>
        <v>8.333333333333334</v>
      </c>
      <c r="R39" s="10">
        <f t="shared" si="7"/>
        <v>8.333333333333334</v>
      </c>
      <c r="S39" s="10">
        <f t="shared" si="7"/>
        <v>8.333333333333334</v>
      </c>
      <c r="T39" s="10">
        <f t="shared" si="7"/>
        <v>8.333333333333334</v>
      </c>
      <c r="U39" s="10">
        <f t="shared" si="7"/>
        <v>8.333333333333334</v>
      </c>
      <c r="V39" s="10">
        <f t="shared" si="7"/>
        <v>8.333333333333334</v>
      </c>
      <c r="W39" s="10">
        <f t="shared" si="7"/>
        <v>8.333333333333334</v>
      </c>
    </row>
    <row r="40" spans="6:23" ht="9.75" customHeight="1">
      <c r="F40" s="23"/>
      <c r="G40" s="23"/>
      <c r="H40" s="23"/>
      <c r="I40" s="2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2:23" ht="0.75" customHeight="1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4:23" ht="10.5" customHeight="1">
      <c r="D42" s="21" t="s">
        <v>37</v>
      </c>
      <c r="E42" s="21"/>
      <c r="F42" s="22" t="s">
        <v>38</v>
      </c>
      <c r="G42" s="22"/>
      <c r="H42" s="22"/>
      <c r="I42" s="22"/>
      <c r="K42" s="9">
        <v>500</v>
      </c>
      <c r="L42" s="10">
        <f aca="true" t="shared" si="8" ref="L42:W42">$K$42/12</f>
        <v>41.666666666666664</v>
      </c>
      <c r="M42" s="10">
        <f t="shared" si="8"/>
        <v>41.666666666666664</v>
      </c>
      <c r="N42" s="10">
        <f t="shared" si="8"/>
        <v>41.666666666666664</v>
      </c>
      <c r="O42" s="10">
        <f t="shared" si="8"/>
        <v>41.666666666666664</v>
      </c>
      <c r="P42" s="10">
        <f t="shared" si="8"/>
        <v>41.666666666666664</v>
      </c>
      <c r="Q42" s="10">
        <f t="shared" si="8"/>
        <v>41.666666666666664</v>
      </c>
      <c r="R42" s="10">
        <f t="shared" si="8"/>
        <v>41.666666666666664</v>
      </c>
      <c r="S42" s="10">
        <f t="shared" si="8"/>
        <v>41.666666666666664</v>
      </c>
      <c r="T42" s="10">
        <f t="shared" si="8"/>
        <v>41.666666666666664</v>
      </c>
      <c r="U42" s="10">
        <f t="shared" si="8"/>
        <v>41.666666666666664</v>
      </c>
      <c r="V42" s="10">
        <f t="shared" si="8"/>
        <v>41.666666666666664</v>
      </c>
      <c r="W42" s="10">
        <f t="shared" si="8"/>
        <v>41.666666666666664</v>
      </c>
    </row>
    <row r="43" spans="12:23" ht="0.75" customHeight="1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4:23" ht="10.5" customHeight="1">
      <c r="D44" s="21" t="s">
        <v>39</v>
      </c>
      <c r="E44" s="21"/>
      <c r="F44" s="22" t="s">
        <v>40</v>
      </c>
      <c r="G44" s="22"/>
      <c r="H44" s="22"/>
      <c r="I44" s="22"/>
      <c r="K44" s="9">
        <v>850000</v>
      </c>
      <c r="L44" s="10">
        <f aca="true" t="shared" si="9" ref="L44:W44">$K$44/12</f>
        <v>70833.33333333333</v>
      </c>
      <c r="M44" s="10">
        <f t="shared" si="9"/>
        <v>70833.33333333333</v>
      </c>
      <c r="N44" s="10">
        <f t="shared" si="9"/>
        <v>70833.33333333333</v>
      </c>
      <c r="O44" s="10">
        <f t="shared" si="9"/>
        <v>70833.33333333333</v>
      </c>
      <c r="P44" s="10">
        <f t="shared" si="9"/>
        <v>70833.33333333333</v>
      </c>
      <c r="Q44" s="10">
        <f t="shared" si="9"/>
        <v>70833.33333333333</v>
      </c>
      <c r="R44" s="10">
        <f t="shared" si="9"/>
        <v>70833.33333333333</v>
      </c>
      <c r="S44" s="10">
        <f t="shared" si="9"/>
        <v>70833.33333333333</v>
      </c>
      <c r="T44" s="10">
        <f t="shared" si="9"/>
        <v>70833.33333333333</v>
      </c>
      <c r="U44" s="10">
        <f t="shared" si="9"/>
        <v>70833.33333333333</v>
      </c>
      <c r="V44" s="10">
        <f t="shared" si="9"/>
        <v>70833.33333333333</v>
      </c>
      <c r="W44" s="10">
        <f t="shared" si="9"/>
        <v>70833.33333333333</v>
      </c>
    </row>
    <row r="45" spans="12:23" ht="0.75" customHeight="1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4:23" ht="10.5" customHeight="1">
      <c r="D46" s="21" t="s">
        <v>41</v>
      </c>
      <c r="E46" s="21"/>
      <c r="F46" s="23" t="s">
        <v>42</v>
      </c>
      <c r="G46" s="23"/>
      <c r="H46" s="23"/>
      <c r="I46" s="23"/>
      <c r="K46" s="9">
        <v>1</v>
      </c>
      <c r="L46" s="10">
        <f>K46</f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</row>
    <row r="47" spans="6:23" ht="9.75" customHeight="1">
      <c r="F47" s="23"/>
      <c r="G47" s="23"/>
      <c r="H47" s="23"/>
      <c r="I47" s="23"/>
      <c r="L47" s="10"/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12:23" ht="0.75" customHeight="1"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4:23" ht="10.5" customHeight="1">
      <c r="D49" s="21" t="s">
        <v>43</v>
      </c>
      <c r="E49" s="21"/>
      <c r="F49" s="23" t="s">
        <v>44</v>
      </c>
      <c r="G49" s="23"/>
      <c r="H49" s="23"/>
      <c r="I49" s="23"/>
      <c r="K49" s="9">
        <v>1</v>
      </c>
      <c r="L49" s="10">
        <f>K49</f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6:23" ht="9.75" customHeight="1">
      <c r="F50" s="23"/>
      <c r="G50" s="23"/>
      <c r="H50" s="23"/>
      <c r="I50" s="2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2:23" ht="0.75" customHeight="1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4:23" ht="10.5" customHeight="1">
      <c r="D52" s="21" t="s">
        <v>45</v>
      </c>
      <c r="E52" s="21"/>
      <c r="F52" s="22" t="s">
        <v>46</v>
      </c>
      <c r="G52" s="22"/>
      <c r="H52" s="22"/>
      <c r="I52" s="22"/>
      <c r="K52" s="9">
        <v>1</v>
      </c>
      <c r="L52" s="10">
        <f>K52</f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12:23" ht="0.75" customHeight="1"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4:23" ht="10.5" customHeight="1">
      <c r="D54" s="21" t="s">
        <v>47</v>
      </c>
      <c r="E54" s="21"/>
      <c r="F54" s="22" t="s">
        <v>48</v>
      </c>
      <c r="G54" s="22"/>
      <c r="H54" s="22"/>
      <c r="I54" s="22"/>
      <c r="K54" s="9">
        <v>1</v>
      </c>
      <c r="L54" s="10">
        <f>K54</f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</row>
    <row r="55" spans="12:23" ht="0.75" customHeight="1">
      <c r="L55" s="10"/>
      <c r="M55" s="10"/>
      <c r="N55" s="10">
        <v>0</v>
      </c>
      <c r="O55" s="10"/>
      <c r="P55" s="10"/>
      <c r="Q55" s="10"/>
      <c r="R55" s="10"/>
      <c r="S55" s="10"/>
      <c r="T55" s="10"/>
      <c r="U55" s="10"/>
      <c r="V55" s="10"/>
      <c r="W55" s="10"/>
    </row>
    <row r="56" spans="4:23" ht="10.5" customHeight="1">
      <c r="D56" s="21" t="s">
        <v>49</v>
      </c>
      <c r="E56" s="21"/>
      <c r="F56" s="23" t="s">
        <v>50</v>
      </c>
      <c r="G56" s="23"/>
      <c r="H56" s="23"/>
      <c r="I56" s="23"/>
      <c r="K56" s="9">
        <v>1</v>
      </c>
      <c r="L56" s="10">
        <f>K56</f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</row>
    <row r="57" spans="6:9" ht="9.75" customHeight="1">
      <c r="F57" s="23"/>
      <c r="G57" s="23"/>
      <c r="H57" s="23"/>
      <c r="I57" s="23"/>
    </row>
    <row r="58" ht="0.75" customHeight="1"/>
    <row r="59" spans="4:23" ht="10.5" customHeight="1">
      <c r="D59" s="18" t="s">
        <v>51</v>
      </c>
      <c r="E59" s="18"/>
      <c r="F59" s="18" t="s">
        <v>52</v>
      </c>
      <c r="G59" s="18"/>
      <c r="H59" s="18"/>
      <c r="I59" s="18"/>
      <c r="K59" s="4">
        <f>SUM(K60:K124)</f>
        <v>5538340.5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4:23" ht="10.5" customHeight="1">
      <c r="D60" s="21" t="s">
        <v>53</v>
      </c>
      <c r="E60" s="21"/>
      <c r="F60" s="22" t="s">
        <v>54</v>
      </c>
      <c r="G60" s="22"/>
      <c r="H60" s="22"/>
      <c r="I60" s="22"/>
      <c r="K60" s="9">
        <v>450000</v>
      </c>
      <c r="L60" s="10">
        <f aca="true" t="shared" si="10" ref="L60:W60">$K$60/12</f>
        <v>37500</v>
      </c>
      <c r="M60" s="10">
        <f t="shared" si="10"/>
        <v>37500</v>
      </c>
      <c r="N60" s="10">
        <f t="shared" si="10"/>
        <v>37500</v>
      </c>
      <c r="O60" s="10">
        <f t="shared" si="10"/>
        <v>37500</v>
      </c>
      <c r="P60" s="10">
        <f t="shared" si="10"/>
        <v>37500</v>
      </c>
      <c r="Q60" s="10">
        <f t="shared" si="10"/>
        <v>37500</v>
      </c>
      <c r="R60" s="10">
        <f t="shared" si="10"/>
        <v>37500</v>
      </c>
      <c r="S60" s="10">
        <f t="shared" si="10"/>
        <v>37500</v>
      </c>
      <c r="T60" s="10">
        <f t="shared" si="10"/>
        <v>37500</v>
      </c>
      <c r="U60" s="10">
        <f t="shared" si="10"/>
        <v>37500</v>
      </c>
      <c r="V60" s="10">
        <f t="shared" si="10"/>
        <v>37500</v>
      </c>
      <c r="W60" s="10">
        <f t="shared" si="10"/>
        <v>37500</v>
      </c>
    </row>
    <row r="61" spans="12:23" ht="0.75" customHeight="1"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4:23" ht="10.5" customHeight="1">
      <c r="D62" s="21" t="s">
        <v>55</v>
      </c>
      <c r="E62" s="21"/>
      <c r="F62" s="22" t="s">
        <v>56</v>
      </c>
      <c r="G62" s="22"/>
      <c r="H62" s="22"/>
      <c r="I62" s="22"/>
      <c r="K62" s="9">
        <v>25000</v>
      </c>
      <c r="L62" s="10">
        <f aca="true" t="shared" si="11" ref="L62:W62">$K$62/12</f>
        <v>2083.3333333333335</v>
      </c>
      <c r="M62" s="10">
        <f t="shared" si="11"/>
        <v>2083.3333333333335</v>
      </c>
      <c r="N62" s="10">
        <f t="shared" si="11"/>
        <v>2083.3333333333335</v>
      </c>
      <c r="O62" s="10">
        <f t="shared" si="11"/>
        <v>2083.3333333333335</v>
      </c>
      <c r="P62" s="10">
        <f t="shared" si="11"/>
        <v>2083.3333333333335</v>
      </c>
      <c r="Q62" s="10">
        <f t="shared" si="11"/>
        <v>2083.3333333333335</v>
      </c>
      <c r="R62" s="10">
        <f t="shared" si="11"/>
        <v>2083.3333333333335</v>
      </c>
      <c r="S62" s="10">
        <f t="shared" si="11"/>
        <v>2083.3333333333335</v>
      </c>
      <c r="T62" s="10">
        <f t="shared" si="11"/>
        <v>2083.3333333333335</v>
      </c>
      <c r="U62" s="10">
        <f t="shared" si="11"/>
        <v>2083.3333333333335</v>
      </c>
      <c r="V62" s="10">
        <f t="shared" si="11"/>
        <v>2083.3333333333335</v>
      </c>
      <c r="W62" s="10">
        <f t="shared" si="11"/>
        <v>2083.3333333333335</v>
      </c>
    </row>
    <row r="63" spans="12:23" ht="0.75" customHeight="1"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4:23" ht="10.5" customHeight="1">
      <c r="D64" s="21" t="s">
        <v>57</v>
      </c>
      <c r="E64" s="21"/>
      <c r="F64" s="22" t="s">
        <v>58</v>
      </c>
      <c r="G64" s="22"/>
      <c r="H64" s="22"/>
      <c r="I64" s="22"/>
      <c r="K64" s="9">
        <v>450000</v>
      </c>
      <c r="L64" s="10">
        <f aca="true" t="shared" si="12" ref="L64:W64">$K$64/12</f>
        <v>37500</v>
      </c>
      <c r="M64" s="10">
        <f t="shared" si="12"/>
        <v>37500</v>
      </c>
      <c r="N64" s="10">
        <f t="shared" si="12"/>
        <v>37500</v>
      </c>
      <c r="O64" s="10">
        <f t="shared" si="12"/>
        <v>37500</v>
      </c>
      <c r="P64" s="10">
        <f t="shared" si="12"/>
        <v>37500</v>
      </c>
      <c r="Q64" s="10">
        <f t="shared" si="12"/>
        <v>37500</v>
      </c>
      <c r="R64" s="10">
        <f t="shared" si="12"/>
        <v>37500</v>
      </c>
      <c r="S64" s="10">
        <f t="shared" si="12"/>
        <v>37500</v>
      </c>
      <c r="T64" s="10">
        <f t="shared" si="12"/>
        <v>37500</v>
      </c>
      <c r="U64" s="10">
        <f t="shared" si="12"/>
        <v>37500</v>
      </c>
      <c r="V64" s="10">
        <f t="shared" si="12"/>
        <v>37500</v>
      </c>
      <c r="W64" s="10">
        <f t="shared" si="12"/>
        <v>37500</v>
      </c>
    </row>
    <row r="65" spans="12:23" ht="0.75" customHeight="1"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4:23" ht="10.5" customHeight="1">
      <c r="D66" s="21" t="s">
        <v>59</v>
      </c>
      <c r="E66" s="21"/>
      <c r="F66" s="22" t="s">
        <v>60</v>
      </c>
      <c r="G66" s="22"/>
      <c r="H66" s="22"/>
      <c r="I66" s="22"/>
      <c r="K66" s="9">
        <v>35000</v>
      </c>
      <c r="L66" s="10">
        <f aca="true" t="shared" si="13" ref="L66:W66">$K$66/12</f>
        <v>2916.6666666666665</v>
      </c>
      <c r="M66" s="10">
        <f t="shared" si="13"/>
        <v>2916.6666666666665</v>
      </c>
      <c r="N66" s="10">
        <f t="shared" si="13"/>
        <v>2916.6666666666665</v>
      </c>
      <c r="O66" s="10">
        <f t="shared" si="13"/>
        <v>2916.6666666666665</v>
      </c>
      <c r="P66" s="10">
        <f t="shared" si="13"/>
        <v>2916.6666666666665</v>
      </c>
      <c r="Q66" s="10">
        <f t="shared" si="13"/>
        <v>2916.6666666666665</v>
      </c>
      <c r="R66" s="10">
        <f t="shared" si="13"/>
        <v>2916.6666666666665</v>
      </c>
      <c r="S66" s="10">
        <f t="shared" si="13"/>
        <v>2916.6666666666665</v>
      </c>
      <c r="T66" s="10">
        <f t="shared" si="13"/>
        <v>2916.6666666666665</v>
      </c>
      <c r="U66" s="10">
        <f t="shared" si="13"/>
        <v>2916.6666666666665</v>
      </c>
      <c r="V66" s="10">
        <f t="shared" si="13"/>
        <v>2916.6666666666665</v>
      </c>
      <c r="W66" s="10">
        <f t="shared" si="13"/>
        <v>2916.6666666666665</v>
      </c>
    </row>
    <row r="67" spans="12:23" ht="0.75" customHeight="1"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4:23" ht="10.5" customHeight="1">
      <c r="D68" s="21" t="s">
        <v>61</v>
      </c>
      <c r="E68" s="21"/>
      <c r="F68" s="22" t="s">
        <v>62</v>
      </c>
      <c r="G68" s="22"/>
      <c r="H68" s="22"/>
      <c r="I68" s="22"/>
      <c r="K68" s="9">
        <v>12000</v>
      </c>
      <c r="L68" s="10">
        <f aca="true" t="shared" si="14" ref="L68:W68">$K$68/12</f>
        <v>1000</v>
      </c>
      <c r="M68" s="10">
        <f t="shared" si="14"/>
        <v>1000</v>
      </c>
      <c r="N68" s="10">
        <f t="shared" si="14"/>
        <v>1000</v>
      </c>
      <c r="O68" s="10">
        <f t="shared" si="14"/>
        <v>1000</v>
      </c>
      <c r="P68" s="10">
        <f t="shared" si="14"/>
        <v>1000</v>
      </c>
      <c r="Q68" s="10">
        <f t="shared" si="14"/>
        <v>1000</v>
      </c>
      <c r="R68" s="10">
        <f t="shared" si="14"/>
        <v>1000</v>
      </c>
      <c r="S68" s="10">
        <f t="shared" si="14"/>
        <v>1000</v>
      </c>
      <c r="T68" s="10">
        <f t="shared" si="14"/>
        <v>1000</v>
      </c>
      <c r="U68" s="10">
        <f t="shared" si="14"/>
        <v>1000</v>
      </c>
      <c r="V68" s="10">
        <f t="shared" si="14"/>
        <v>1000</v>
      </c>
      <c r="W68" s="10">
        <f t="shared" si="14"/>
        <v>1000</v>
      </c>
    </row>
    <row r="69" spans="12:23" ht="0.75" customHeight="1"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4:23" ht="10.5" customHeight="1">
      <c r="D70" s="21" t="s">
        <v>63</v>
      </c>
      <c r="E70" s="21"/>
      <c r="F70" s="23" t="s">
        <v>64</v>
      </c>
      <c r="G70" s="23"/>
      <c r="H70" s="23"/>
      <c r="I70" s="23"/>
      <c r="K70" s="9">
        <v>35000</v>
      </c>
      <c r="L70" s="10">
        <f aca="true" t="shared" si="15" ref="L70:W70">$K$70/12</f>
        <v>2916.6666666666665</v>
      </c>
      <c r="M70" s="10">
        <f t="shared" si="15"/>
        <v>2916.6666666666665</v>
      </c>
      <c r="N70" s="10">
        <f t="shared" si="15"/>
        <v>2916.6666666666665</v>
      </c>
      <c r="O70" s="10">
        <f t="shared" si="15"/>
        <v>2916.6666666666665</v>
      </c>
      <c r="P70" s="10">
        <f t="shared" si="15"/>
        <v>2916.6666666666665</v>
      </c>
      <c r="Q70" s="10">
        <f t="shared" si="15"/>
        <v>2916.6666666666665</v>
      </c>
      <c r="R70" s="10">
        <f t="shared" si="15"/>
        <v>2916.6666666666665</v>
      </c>
      <c r="S70" s="10">
        <f t="shared" si="15"/>
        <v>2916.6666666666665</v>
      </c>
      <c r="T70" s="10">
        <f t="shared" si="15"/>
        <v>2916.6666666666665</v>
      </c>
      <c r="U70" s="10">
        <f t="shared" si="15"/>
        <v>2916.6666666666665</v>
      </c>
      <c r="V70" s="10">
        <f t="shared" si="15"/>
        <v>2916.6666666666665</v>
      </c>
      <c r="W70" s="10">
        <f t="shared" si="15"/>
        <v>2916.6666666666665</v>
      </c>
    </row>
    <row r="71" spans="6:23" ht="9.75" customHeight="1">
      <c r="F71" s="23"/>
      <c r="G71" s="23"/>
      <c r="H71" s="23"/>
      <c r="I71" s="2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2:23" ht="0.75" customHeight="1"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4:23" ht="10.5" customHeight="1">
      <c r="D73" s="21" t="s">
        <v>65</v>
      </c>
      <c r="E73" s="21"/>
      <c r="F73" s="22" t="s">
        <v>66</v>
      </c>
      <c r="G73" s="22"/>
      <c r="H73" s="22"/>
      <c r="I73" s="22"/>
      <c r="K73" s="9">
        <v>24900</v>
      </c>
      <c r="L73" s="10">
        <f aca="true" t="shared" si="16" ref="L73:W73">$K$73/12</f>
        <v>2075</v>
      </c>
      <c r="M73" s="10">
        <f t="shared" si="16"/>
        <v>2075</v>
      </c>
      <c r="N73" s="10">
        <f t="shared" si="16"/>
        <v>2075</v>
      </c>
      <c r="O73" s="10">
        <f t="shared" si="16"/>
        <v>2075</v>
      </c>
      <c r="P73" s="10">
        <f t="shared" si="16"/>
        <v>2075</v>
      </c>
      <c r="Q73" s="10">
        <f t="shared" si="16"/>
        <v>2075</v>
      </c>
      <c r="R73" s="10">
        <f t="shared" si="16"/>
        <v>2075</v>
      </c>
      <c r="S73" s="10">
        <f t="shared" si="16"/>
        <v>2075</v>
      </c>
      <c r="T73" s="10">
        <f t="shared" si="16"/>
        <v>2075</v>
      </c>
      <c r="U73" s="10">
        <f t="shared" si="16"/>
        <v>2075</v>
      </c>
      <c r="V73" s="10">
        <f t="shared" si="16"/>
        <v>2075</v>
      </c>
      <c r="W73" s="10">
        <f t="shared" si="16"/>
        <v>2075</v>
      </c>
    </row>
    <row r="74" spans="12:23" ht="0.75" customHeight="1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4:23" ht="10.5" customHeight="1">
      <c r="D75" s="21" t="s">
        <v>67</v>
      </c>
      <c r="E75" s="21"/>
      <c r="F75" s="22" t="s">
        <v>68</v>
      </c>
      <c r="G75" s="22"/>
      <c r="H75" s="22"/>
      <c r="I75" s="22"/>
      <c r="K75" s="9">
        <v>1</v>
      </c>
      <c r="L75" s="10">
        <v>1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</row>
    <row r="76" spans="12:23" ht="0.75" customHeight="1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>
        <v>0</v>
      </c>
    </row>
    <row r="77" spans="4:23" ht="10.5" customHeight="1">
      <c r="D77" s="21" t="s">
        <v>69</v>
      </c>
      <c r="E77" s="21"/>
      <c r="F77" s="22" t="s">
        <v>70</v>
      </c>
      <c r="G77" s="22"/>
      <c r="H77" s="22"/>
      <c r="I77" s="22"/>
      <c r="K77" s="9">
        <v>1</v>
      </c>
      <c r="L77" s="10">
        <v>1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/>
    </row>
    <row r="78" spans="12:23" ht="0.75" customHeight="1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4:23" ht="10.5" customHeight="1">
      <c r="D79" s="21" t="s">
        <v>71</v>
      </c>
      <c r="E79" s="21"/>
      <c r="F79" s="22" t="s">
        <v>72</v>
      </c>
      <c r="G79" s="22"/>
      <c r="H79" s="22"/>
      <c r="I79" s="22"/>
      <c r="K79" s="9">
        <v>70000</v>
      </c>
      <c r="L79" s="10">
        <f aca="true" t="shared" si="17" ref="L79:W79">$K$79/12</f>
        <v>5833.333333333333</v>
      </c>
      <c r="M79" s="10">
        <f t="shared" si="17"/>
        <v>5833.333333333333</v>
      </c>
      <c r="N79" s="10">
        <f t="shared" si="17"/>
        <v>5833.333333333333</v>
      </c>
      <c r="O79" s="10">
        <f t="shared" si="17"/>
        <v>5833.333333333333</v>
      </c>
      <c r="P79" s="10">
        <f t="shared" si="17"/>
        <v>5833.333333333333</v>
      </c>
      <c r="Q79" s="10">
        <f t="shared" si="17"/>
        <v>5833.333333333333</v>
      </c>
      <c r="R79" s="10">
        <f t="shared" si="17"/>
        <v>5833.333333333333</v>
      </c>
      <c r="S79" s="10">
        <f t="shared" si="17"/>
        <v>5833.333333333333</v>
      </c>
      <c r="T79" s="10">
        <f t="shared" si="17"/>
        <v>5833.333333333333</v>
      </c>
      <c r="U79" s="10">
        <f t="shared" si="17"/>
        <v>5833.333333333333</v>
      </c>
      <c r="V79" s="10">
        <f t="shared" si="17"/>
        <v>5833.333333333333</v>
      </c>
      <c r="W79" s="10">
        <f t="shared" si="17"/>
        <v>5833.333333333333</v>
      </c>
    </row>
    <row r="80" spans="12:23" ht="0.75" customHeight="1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4:23" ht="10.5" customHeight="1">
      <c r="D81" s="21" t="s">
        <v>73</v>
      </c>
      <c r="E81" s="21"/>
      <c r="F81" s="22" t="s">
        <v>74</v>
      </c>
      <c r="G81" s="22"/>
      <c r="H81" s="22"/>
      <c r="I81" s="22"/>
      <c r="K81" s="9">
        <v>1200000</v>
      </c>
      <c r="L81" s="10">
        <f aca="true" t="shared" si="18" ref="L81:W81">$K$81/12</f>
        <v>100000</v>
      </c>
      <c r="M81" s="10">
        <f t="shared" si="18"/>
        <v>100000</v>
      </c>
      <c r="N81" s="10">
        <f t="shared" si="18"/>
        <v>100000</v>
      </c>
      <c r="O81" s="10">
        <f t="shared" si="18"/>
        <v>100000</v>
      </c>
      <c r="P81" s="10">
        <f t="shared" si="18"/>
        <v>100000</v>
      </c>
      <c r="Q81" s="10">
        <f t="shared" si="18"/>
        <v>100000</v>
      </c>
      <c r="R81" s="10">
        <f t="shared" si="18"/>
        <v>100000</v>
      </c>
      <c r="S81" s="10">
        <f t="shared" si="18"/>
        <v>100000</v>
      </c>
      <c r="T81" s="10">
        <f t="shared" si="18"/>
        <v>100000</v>
      </c>
      <c r="U81" s="10">
        <f t="shared" si="18"/>
        <v>100000</v>
      </c>
      <c r="V81" s="10">
        <f t="shared" si="18"/>
        <v>100000</v>
      </c>
      <c r="W81" s="10">
        <f t="shared" si="18"/>
        <v>100000</v>
      </c>
    </row>
    <row r="82" spans="12:23" ht="0.75" customHeight="1"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4:23" ht="10.5" customHeight="1">
      <c r="D83" s="21" t="s">
        <v>75</v>
      </c>
      <c r="E83" s="21"/>
      <c r="F83" s="22" t="s">
        <v>76</v>
      </c>
      <c r="G83" s="22"/>
      <c r="H83" s="22"/>
      <c r="I83" s="22"/>
      <c r="K83" s="9">
        <v>360000</v>
      </c>
      <c r="L83" s="10">
        <f aca="true" t="shared" si="19" ref="L83:W83">$K$83/12</f>
        <v>30000</v>
      </c>
      <c r="M83" s="10">
        <f t="shared" si="19"/>
        <v>30000</v>
      </c>
      <c r="N83" s="10">
        <f t="shared" si="19"/>
        <v>30000</v>
      </c>
      <c r="O83" s="10">
        <f t="shared" si="19"/>
        <v>30000</v>
      </c>
      <c r="P83" s="10">
        <f t="shared" si="19"/>
        <v>30000</v>
      </c>
      <c r="Q83" s="10">
        <f t="shared" si="19"/>
        <v>30000</v>
      </c>
      <c r="R83" s="10">
        <f t="shared" si="19"/>
        <v>30000</v>
      </c>
      <c r="S83" s="10">
        <f t="shared" si="19"/>
        <v>30000</v>
      </c>
      <c r="T83" s="10">
        <f t="shared" si="19"/>
        <v>30000</v>
      </c>
      <c r="U83" s="10">
        <f t="shared" si="19"/>
        <v>30000</v>
      </c>
      <c r="V83" s="10">
        <f t="shared" si="19"/>
        <v>30000</v>
      </c>
      <c r="W83" s="10">
        <f t="shared" si="19"/>
        <v>30000</v>
      </c>
    </row>
    <row r="84" spans="12:23" ht="0.75" customHeight="1"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4:23" ht="10.5" customHeight="1">
      <c r="D85" s="21" t="s">
        <v>77</v>
      </c>
      <c r="E85" s="21"/>
      <c r="F85" s="22" t="s">
        <v>78</v>
      </c>
      <c r="G85" s="22"/>
      <c r="H85" s="22"/>
      <c r="I85" s="22"/>
      <c r="K85" s="9">
        <v>1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</row>
    <row r="86" spans="12:23" ht="0.75" customHeight="1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4:23" ht="10.5" customHeight="1">
      <c r="D87" s="21" t="s">
        <v>79</v>
      </c>
      <c r="E87" s="21"/>
      <c r="F87" s="22" t="s">
        <v>80</v>
      </c>
      <c r="G87" s="22"/>
      <c r="H87" s="22"/>
      <c r="I87" s="22"/>
      <c r="K87" s="9">
        <v>121842.56</v>
      </c>
      <c r="L87" s="10">
        <f aca="true" t="shared" si="20" ref="L87:W87">$K$87/12</f>
        <v>10153.546666666667</v>
      </c>
      <c r="M87" s="10">
        <f t="shared" si="20"/>
        <v>10153.546666666667</v>
      </c>
      <c r="N87" s="10">
        <f t="shared" si="20"/>
        <v>10153.546666666667</v>
      </c>
      <c r="O87" s="10">
        <f t="shared" si="20"/>
        <v>10153.546666666667</v>
      </c>
      <c r="P87" s="10">
        <f t="shared" si="20"/>
        <v>10153.546666666667</v>
      </c>
      <c r="Q87" s="10">
        <f t="shared" si="20"/>
        <v>10153.546666666667</v>
      </c>
      <c r="R87" s="10">
        <f t="shared" si="20"/>
        <v>10153.546666666667</v>
      </c>
      <c r="S87" s="10">
        <f t="shared" si="20"/>
        <v>10153.546666666667</v>
      </c>
      <c r="T87" s="10">
        <f t="shared" si="20"/>
        <v>10153.546666666667</v>
      </c>
      <c r="U87" s="10">
        <f t="shared" si="20"/>
        <v>10153.546666666667</v>
      </c>
      <c r="V87" s="10">
        <f t="shared" si="20"/>
        <v>10153.546666666667</v>
      </c>
      <c r="W87" s="10">
        <f t="shared" si="20"/>
        <v>10153.546666666667</v>
      </c>
    </row>
    <row r="88" spans="12:23" ht="0.75" customHeight="1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4:23" ht="10.5" customHeight="1">
      <c r="D89" s="21" t="s">
        <v>81</v>
      </c>
      <c r="E89" s="21"/>
      <c r="F89" s="23" t="s">
        <v>82</v>
      </c>
      <c r="G89" s="23"/>
      <c r="H89" s="23"/>
      <c r="I89" s="23"/>
      <c r="K89" s="9">
        <v>1</v>
      </c>
      <c r="L89" s="10">
        <v>1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</row>
    <row r="90" spans="6:23" ht="9.75" customHeight="1">
      <c r="F90" s="23"/>
      <c r="G90" s="23"/>
      <c r="H90" s="23"/>
      <c r="I90" s="23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2:23" ht="0.75" customHeight="1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4:23" ht="10.5" customHeight="1">
      <c r="D92" s="21" t="s">
        <v>83</v>
      </c>
      <c r="E92" s="21"/>
      <c r="F92" s="22" t="s">
        <v>84</v>
      </c>
      <c r="G92" s="22"/>
      <c r="H92" s="22"/>
      <c r="I92" s="22"/>
      <c r="K92" s="9">
        <v>50</v>
      </c>
      <c r="L92" s="10">
        <v>50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</row>
    <row r="93" spans="12:23" ht="0.75" customHeight="1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4:23" ht="10.5" customHeight="1">
      <c r="D94" s="21" t="s">
        <v>85</v>
      </c>
      <c r="E94" s="21"/>
      <c r="F94" s="22" t="s">
        <v>86</v>
      </c>
      <c r="G94" s="22"/>
      <c r="H94" s="22"/>
      <c r="I94" s="22"/>
      <c r="K94" s="9">
        <v>1</v>
      </c>
      <c r="L94" s="10">
        <v>1</v>
      </c>
      <c r="M94" s="10">
        <v>0</v>
      </c>
      <c r="N94" s="10">
        <v>0</v>
      </c>
      <c r="O94" s="10">
        <v>0</v>
      </c>
      <c r="P94" s="10">
        <v>0</v>
      </c>
      <c r="Q94" s="10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</row>
    <row r="95" spans="12:23" ht="0.75" customHeight="1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4:23" ht="10.5" customHeight="1">
      <c r="D96" s="21" t="s">
        <v>87</v>
      </c>
      <c r="E96" s="21"/>
      <c r="F96" s="22" t="s">
        <v>88</v>
      </c>
      <c r="G96" s="22"/>
      <c r="H96" s="22"/>
      <c r="I96" s="22"/>
      <c r="K96" s="9">
        <v>1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</row>
    <row r="97" spans="12:23" ht="0.75" customHeight="1">
      <c r="L97" s="10"/>
      <c r="M97" s="10">
        <v>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4:23" ht="10.5" customHeight="1">
      <c r="D98" s="21" t="s">
        <v>89</v>
      </c>
      <c r="E98" s="21"/>
      <c r="F98" s="22" t="s">
        <v>90</v>
      </c>
      <c r="G98" s="22"/>
      <c r="H98" s="22"/>
      <c r="I98" s="22"/>
      <c r="K98" s="9">
        <v>1</v>
      </c>
      <c r="L98" s="10">
        <v>1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</row>
    <row r="99" spans="12:23" ht="0.75" customHeight="1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4:23" ht="10.5" customHeight="1">
      <c r="D100" s="21" t="s">
        <v>91</v>
      </c>
      <c r="E100" s="21"/>
      <c r="F100" s="22" t="s">
        <v>92</v>
      </c>
      <c r="G100" s="22"/>
      <c r="H100" s="22"/>
      <c r="I100" s="22"/>
      <c r="K100" s="9">
        <v>1</v>
      </c>
      <c r="L100" s="10">
        <v>1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</row>
    <row r="101" spans="12:23" ht="0.75" customHeight="1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4:23" ht="10.5" customHeight="1">
      <c r="D102" s="21" t="s">
        <v>93</v>
      </c>
      <c r="E102" s="21"/>
      <c r="F102" s="22" t="s">
        <v>94</v>
      </c>
      <c r="G102" s="22"/>
      <c r="H102" s="22"/>
      <c r="I102" s="22"/>
      <c r="K102" s="9">
        <v>100000</v>
      </c>
      <c r="L102" s="10">
        <f aca="true" t="shared" si="21" ref="L102:W102">$K$102/12</f>
        <v>8333.333333333334</v>
      </c>
      <c r="M102" s="10">
        <f t="shared" si="21"/>
        <v>8333.333333333334</v>
      </c>
      <c r="N102" s="10">
        <f t="shared" si="21"/>
        <v>8333.333333333334</v>
      </c>
      <c r="O102" s="10">
        <f t="shared" si="21"/>
        <v>8333.333333333334</v>
      </c>
      <c r="P102" s="10">
        <f t="shared" si="21"/>
        <v>8333.333333333334</v>
      </c>
      <c r="Q102" s="10">
        <f t="shared" si="21"/>
        <v>8333.333333333334</v>
      </c>
      <c r="R102" s="10">
        <f t="shared" si="21"/>
        <v>8333.333333333334</v>
      </c>
      <c r="S102" s="10">
        <f t="shared" si="21"/>
        <v>8333.333333333334</v>
      </c>
      <c r="T102" s="10">
        <f t="shared" si="21"/>
        <v>8333.333333333334</v>
      </c>
      <c r="U102" s="10">
        <f t="shared" si="21"/>
        <v>8333.333333333334</v>
      </c>
      <c r="V102" s="10">
        <f t="shared" si="21"/>
        <v>8333.333333333334</v>
      </c>
      <c r="W102" s="10">
        <f t="shared" si="21"/>
        <v>8333.333333333334</v>
      </c>
    </row>
    <row r="103" spans="12:23" ht="0.75" customHeight="1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4:23" ht="10.5" customHeight="1">
      <c r="D104" s="21" t="s">
        <v>95</v>
      </c>
      <c r="E104" s="21"/>
      <c r="F104" s="23" t="s">
        <v>96</v>
      </c>
      <c r="G104" s="23"/>
      <c r="H104" s="23"/>
      <c r="I104" s="23"/>
      <c r="K104" s="9">
        <v>50</v>
      </c>
      <c r="L104" s="10">
        <v>50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</row>
    <row r="105" spans="6:23" ht="9.75" customHeight="1">
      <c r="F105" s="23"/>
      <c r="G105" s="23"/>
      <c r="H105" s="23"/>
      <c r="I105" s="23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2:23" ht="0.75" customHeight="1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4:23" ht="10.5" customHeight="1">
      <c r="D107" s="21" t="s">
        <v>97</v>
      </c>
      <c r="E107" s="21"/>
      <c r="F107" s="23" t="s">
        <v>98</v>
      </c>
      <c r="G107" s="23"/>
      <c r="H107" s="23"/>
      <c r="I107" s="23"/>
      <c r="K107" s="9">
        <v>2179489.94</v>
      </c>
      <c r="L107" s="10">
        <f aca="true" t="shared" si="22" ref="L107:W107">$K$107/12</f>
        <v>181624.16166666665</v>
      </c>
      <c r="M107" s="10">
        <f t="shared" si="22"/>
        <v>181624.16166666665</v>
      </c>
      <c r="N107" s="10">
        <f t="shared" si="22"/>
        <v>181624.16166666665</v>
      </c>
      <c r="O107" s="10">
        <f t="shared" si="22"/>
        <v>181624.16166666665</v>
      </c>
      <c r="P107" s="10">
        <f t="shared" si="22"/>
        <v>181624.16166666665</v>
      </c>
      <c r="Q107" s="10">
        <f t="shared" si="22"/>
        <v>181624.16166666665</v>
      </c>
      <c r="R107" s="10">
        <f t="shared" si="22"/>
        <v>181624.16166666665</v>
      </c>
      <c r="S107" s="10">
        <f t="shared" si="22"/>
        <v>181624.16166666665</v>
      </c>
      <c r="T107" s="10">
        <f t="shared" si="22"/>
        <v>181624.16166666665</v>
      </c>
      <c r="U107" s="10">
        <f t="shared" si="22"/>
        <v>181624.16166666665</v>
      </c>
      <c r="V107" s="10">
        <f t="shared" si="22"/>
        <v>181624.16166666665</v>
      </c>
      <c r="W107" s="10">
        <f t="shared" si="22"/>
        <v>181624.16166666665</v>
      </c>
    </row>
    <row r="108" spans="6:23" ht="9.75" customHeight="1">
      <c r="F108" s="23"/>
      <c r="G108" s="23"/>
      <c r="H108" s="23"/>
      <c r="I108" s="23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6:23" ht="10.5" customHeight="1">
      <c r="F109" s="23"/>
      <c r="G109" s="23"/>
      <c r="H109" s="23"/>
      <c r="I109" s="23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2:23" ht="0.75" customHeight="1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4:23" ht="10.5" customHeight="1">
      <c r="D111" s="21" t="s">
        <v>99</v>
      </c>
      <c r="E111" s="21"/>
      <c r="F111" s="22" t="s">
        <v>100</v>
      </c>
      <c r="G111" s="22"/>
      <c r="H111" s="22"/>
      <c r="I111" s="22"/>
      <c r="K111" s="9">
        <v>100000</v>
      </c>
      <c r="L111" s="10">
        <f aca="true" t="shared" si="23" ref="L111:W111">$K$111/12</f>
        <v>8333.333333333334</v>
      </c>
      <c r="M111" s="10">
        <f t="shared" si="23"/>
        <v>8333.333333333334</v>
      </c>
      <c r="N111" s="10">
        <f t="shared" si="23"/>
        <v>8333.333333333334</v>
      </c>
      <c r="O111" s="10">
        <f t="shared" si="23"/>
        <v>8333.333333333334</v>
      </c>
      <c r="P111" s="10">
        <f t="shared" si="23"/>
        <v>8333.333333333334</v>
      </c>
      <c r="Q111" s="10">
        <f t="shared" si="23"/>
        <v>8333.333333333334</v>
      </c>
      <c r="R111" s="10">
        <f t="shared" si="23"/>
        <v>8333.333333333334</v>
      </c>
      <c r="S111" s="10">
        <f t="shared" si="23"/>
        <v>8333.333333333334</v>
      </c>
      <c r="T111" s="10">
        <f t="shared" si="23"/>
        <v>8333.333333333334</v>
      </c>
      <c r="U111" s="10">
        <f t="shared" si="23"/>
        <v>8333.333333333334</v>
      </c>
      <c r="V111" s="10">
        <f t="shared" si="23"/>
        <v>8333.333333333334</v>
      </c>
      <c r="W111" s="10">
        <f t="shared" si="23"/>
        <v>8333.333333333334</v>
      </c>
    </row>
    <row r="112" spans="12:23" ht="0.75" customHeight="1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4:23" ht="10.5" customHeight="1">
      <c r="D113" s="21" t="s">
        <v>101</v>
      </c>
      <c r="E113" s="21"/>
      <c r="F113" s="22" t="s">
        <v>102</v>
      </c>
      <c r="G113" s="22"/>
      <c r="H113" s="22"/>
      <c r="I113" s="22"/>
      <c r="K113" s="9">
        <v>20000</v>
      </c>
      <c r="L113" s="10">
        <f aca="true" t="shared" si="24" ref="L113:W113">$K$113/12</f>
        <v>1666.6666666666667</v>
      </c>
      <c r="M113" s="10">
        <f t="shared" si="24"/>
        <v>1666.6666666666667</v>
      </c>
      <c r="N113" s="10">
        <f t="shared" si="24"/>
        <v>1666.6666666666667</v>
      </c>
      <c r="O113" s="10">
        <f t="shared" si="24"/>
        <v>1666.6666666666667</v>
      </c>
      <c r="P113" s="10">
        <f t="shared" si="24"/>
        <v>1666.6666666666667</v>
      </c>
      <c r="Q113" s="10">
        <f t="shared" si="24"/>
        <v>1666.6666666666667</v>
      </c>
      <c r="R113" s="10">
        <f t="shared" si="24"/>
        <v>1666.6666666666667</v>
      </c>
      <c r="S113" s="10">
        <f t="shared" si="24"/>
        <v>1666.6666666666667</v>
      </c>
      <c r="T113" s="10">
        <f t="shared" si="24"/>
        <v>1666.6666666666667</v>
      </c>
      <c r="U113" s="10">
        <f t="shared" si="24"/>
        <v>1666.6666666666667</v>
      </c>
      <c r="V113" s="10">
        <f t="shared" si="24"/>
        <v>1666.6666666666667</v>
      </c>
      <c r="W113" s="10">
        <f t="shared" si="24"/>
        <v>1666.6666666666667</v>
      </c>
    </row>
    <row r="114" spans="12:23" ht="0.75" customHeight="1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4:23" ht="10.5" customHeight="1">
      <c r="D115" s="21" t="s">
        <v>103</v>
      </c>
      <c r="E115" s="21"/>
      <c r="F115" s="22" t="s">
        <v>104</v>
      </c>
      <c r="G115" s="22"/>
      <c r="H115" s="22"/>
      <c r="I115" s="22"/>
      <c r="K115" s="9">
        <v>100000</v>
      </c>
      <c r="L115" s="10">
        <f aca="true" t="shared" si="25" ref="L115:W115">$K$115/12</f>
        <v>8333.333333333334</v>
      </c>
      <c r="M115" s="10">
        <f t="shared" si="25"/>
        <v>8333.333333333334</v>
      </c>
      <c r="N115" s="10">
        <f t="shared" si="25"/>
        <v>8333.333333333334</v>
      </c>
      <c r="O115" s="10">
        <f t="shared" si="25"/>
        <v>8333.333333333334</v>
      </c>
      <c r="P115" s="10">
        <f t="shared" si="25"/>
        <v>8333.333333333334</v>
      </c>
      <c r="Q115" s="10">
        <f t="shared" si="25"/>
        <v>8333.333333333334</v>
      </c>
      <c r="R115" s="10">
        <f t="shared" si="25"/>
        <v>8333.333333333334</v>
      </c>
      <c r="S115" s="10">
        <f t="shared" si="25"/>
        <v>8333.333333333334</v>
      </c>
      <c r="T115" s="10">
        <f t="shared" si="25"/>
        <v>8333.333333333334</v>
      </c>
      <c r="U115" s="10">
        <f t="shared" si="25"/>
        <v>8333.333333333334</v>
      </c>
      <c r="V115" s="10">
        <f t="shared" si="25"/>
        <v>8333.333333333334</v>
      </c>
      <c r="W115" s="10">
        <f t="shared" si="25"/>
        <v>8333.333333333334</v>
      </c>
    </row>
    <row r="116" spans="12:23" ht="0.75" customHeight="1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4:23" ht="10.5" customHeight="1">
      <c r="D117" s="21" t="s">
        <v>105</v>
      </c>
      <c r="E117" s="21"/>
      <c r="F117" s="22" t="s">
        <v>106</v>
      </c>
      <c r="G117" s="22"/>
      <c r="H117" s="22"/>
      <c r="I117" s="22"/>
      <c r="K117" s="9">
        <v>190000</v>
      </c>
      <c r="L117" s="10">
        <f aca="true" t="shared" si="26" ref="L117:W117">$K$117/12</f>
        <v>15833.333333333334</v>
      </c>
      <c r="M117" s="10">
        <f t="shared" si="26"/>
        <v>15833.333333333334</v>
      </c>
      <c r="N117" s="10">
        <f t="shared" si="26"/>
        <v>15833.333333333334</v>
      </c>
      <c r="O117" s="10">
        <f t="shared" si="26"/>
        <v>15833.333333333334</v>
      </c>
      <c r="P117" s="10">
        <f t="shared" si="26"/>
        <v>15833.333333333334</v>
      </c>
      <c r="Q117" s="10">
        <f t="shared" si="26"/>
        <v>15833.333333333334</v>
      </c>
      <c r="R117" s="10">
        <f t="shared" si="26"/>
        <v>15833.333333333334</v>
      </c>
      <c r="S117" s="10">
        <f t="shared" si="26"/>
        <v>15833.333333333334</v>
      </c>
      <c r="T117" s="10">
        <f t="shared" si="26"/>
        <v>15833.333333333334</v>
      </c>
      <c r="U117" s="10">
        <f t="shared" si="26"/>
        <v>15833.333333333334</v>
      </c>
      <c r="V117" s="10">
        <f t="shared" si="26"/>
        <v>15833.333333333334</v>
      </c>
      <c r="W117" s="10">
        <f t="shared" si="26"/>
        <v>15833.333333333334</v>
      </c>
    </row>
    <row r="118" spans="12:23" ht="0.75" customHeight="1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4:23" ht="10.5" customHeight="1">
      <c r="D119" s="21" t="s">
        <v>107</v>
      </c>
      <c r="E119" s="21"/>
      <c r="F119" s="22" t="s">
        <v>108</v>
      </c>
      <c r="G119" s="22"/>
      <c r="H119" s="22"/>
      <c r="I119" s="22"/>
      <c r="K119" s="9">
        <v>25000</v>
      </c>
      <c r="L119" s="10">
        <f aca="true" t="shared" si="27" ref="L119:W119">$K$119/12</f>
        <v>2083.3333333333335</v>
      </c>
      <c r="M119" s="10">
        <f t="shared" si="27"/>
        <v>2083.3333333333335</v>
      </c>
      <c r="N119" s="10">
        <f t="shared" si="27"/>
        <v>2083.3333333333335</v>
      </c>
      <c r="O119" s="10">
        <f t="shared" si="27"/>
        <v>2083.3333333333335</v>
      </c>
      <c r="P119" s="10">
        <f t="shared" si="27"/>
        <v>2083.3333333333335</v>
      </c>
      <c r="Q119" s="10">
        <f t="shared" si="27"/>
        <v>2083.3333333333335</v>
      </c>
      <c r="R119" s="10">
        <f t="shared" si="27"/>
        <v>2083.3333333333335</v>
      </c>
      <c r="S119" s="10">
        <f t="shared" si="27"/>
        <v>2083.3333333333335</v>
      </c>
      <c r="T119" s="10">
        <f t="shared" si="27"/>
        <v>2083.3333333333335</v>
      </c>
      <c r="U119" s="10">
        <f t="shared" si="27"/>
        <v>2083.3333333333335</v>
      </c>
      <c r="V119" s="10">
        <f t="shared" si="27"/>
        <v>2083.3333333333335</v>
      </c>
      <c r="W119" s="10">
        <f t="shared" si="27"/>
        <v>2083.3333333333335</v>
      </c>
    </row>
    <row r="120" spans="12:23" ht="0.75" customHeight="1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4:23" ht="10.5" customHeight="1">
      <c r="D121" s="21" t="s">
        <v>109</v>
      </c>
      <c r="E121" s="21"/>
      <c r="F121" s="22" t="s">
        <v>110</v>
      </c>
      <c r="G121" s="22"/>
      <c r="H121" s="22"/>
      <c r="I121" s="22"/>
      <c r="K121" s="9">
        <v>20000</v>
      </c>
      <c r="L121" s="10">
        <f aca="true" t="shared" si="28" ref="L121:W121">$K$121/12</f>
        <v>1666.6666666666667</v>
      </c>
      <c r="M121" s="10">
        <f t="shared" si="28"/>
        <v>1666.6666666666667</v>
      </c>
      <c r="N121" s="10">
        <f t="shared" si="28"/>
        <v>1666.6666666666667</v>
      </c>
      <c r="O121" s="10">
        <f t="shared" si="28"/>
        <v>1666.6666666666667</v>
      </c>
      <c r="P121" s="10">
        <f t="shared" si="28"/>
        <v>1666.6666666666667</v>
      </c>
      <c r="Q121" s="10">
        <f t="shared" si="28"/>
        <v>1666.6666666666667</v>
      </c>
      <c r="R121" s="10">
        <f t="shared" si="28"/>
        <v>1666.6666666666667</v>
      </c>
      <c r="S121" s="10">
        <f t="shared" si="28"/>
        <v>1666.6666666666667</v>
      </c>
      <c r="T121" s="10">
        <f t="shared" si="28"/>
        <v>1666.6666666666667</v>
      </c>
      <c r="U121" s="10">
        <f t="shared" si="28"/>
        <v>1666.6666666666667</v>
      </c>
      <c r="V121" s="10">
        <f t="shared" si="28"/>
        <v>1666.6666666666667</v>
      </c>
      <c r="W121" s="10">
        <f t="shared" si="28"/>
        <v>1666.6666666666667</v>
      </c>
    </row>
    <row r="122" spans="12:23" ht="0.75" customHeight="1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4:23" ht="10.5" customHeight="1">
      <c r="D123" s="21" t="s">
        <v>111</v>
      </c>
      <c r="E123" s="21"/>
      <c r="F123" s="22" t="s">
        <v>112</v>
      </c>
      <c r="G123" s="22"/>
      <c r="H123" s="22"/>
      <c r="I123" s="22"/>
      <c r="K123" s="9">
        <v>10000</v>
      </c>
      <c r="L123" s="10">
        <f aca="true" t="shared" si="29" ref="L123:W123">$K$123/12</f>
        <v>833.3333333333334</v>
      </c>
      <c r="M123" s="10">
        <f t="shared" si="29"/>
        <v>833.3333333333334</v>
      </c>
      <c r="N123" s="10">
        <f t="shared" si="29"/>
        <v>833.3333333333334</v>
      </c>
      <c r="O123" s="10">
        <f t="shared" si="29"/>
        <v>833.3333333333334</v>
      </c>
      <c r="P123" s="10">
        <f t="shared" si="29"/>
        <v>833.3333333333334</v>
      </c>
      <c r="Q123" s="10">
        <f t="shared" si="29"/>
        <v>833.3333333333334</v>
      </c>
      <c r="R123" s="10">
        <f t="shared" si="29"/>
        <v>833.3333333333334</v>
      </c>
      <c r="S123" s="10">
        <f t="shared" si="29"/>
        <v>833.3333333333334</v>
      </c>
      <c r="T123" s="10">
        <f t="shared" si="29"/>
        <v>833.3333333333334</v>
      </c>
      <c r="U123" s="10">
        <f t="shared" si="29"/>
        <v>833.3333333333334</v>
      </c>
      <c r="V123" s="10">
        <f t="shared" si="29"/>
        <v>833.3333333333334</v>
      </c>
      <c r="W123" s="10">
        <f t="shared" si="29"/>
        <v>833.3333333333334</v>
      </c>
    </row>
    <row r="124" spans="4:23" ht="10.5" customHeight="1">
      <c r="D124" s="21" t="s">
        <v>113</v>
      </c>
      <c r="E124" s="21"/>
      <c r="F124" s="22" t="s">
        <v>114</v>
      </c>
      <c r="G124" s="22"/>
      <c r="H124" s="22"/>
      <c r="I124" s="22"/>
      <c r="K124" s="9">
        <v>10000</v>
      </c>
      <c r="L124" s="10">
        <f aca="true" t="shared" si="30" ref="L124:W124">$K$124/12</f>
        <v>833.3333333333334</v>
      </c>
      <c r="M124" s="10">
        <f t="shared" si="30"/>
        <v>833.3333333333334</v>
      </c>
      <c r="N124" s="10">
        <f t="shared" si="30"/>
        <v>833.3333333333334</v>
      </c>
      <c r="O124" s="10">
        <f t="shared" si="30"/>
        <v>833.3333333333334</v>
      </c>
      <c r="P124" s="10">
        <f t="shared" si="30"/>
        <v>833.3333333333334</v>
      </c>
      <c r="Q124" s="10">
        <f t="shared" si="30"/>
        <v>833.3333333333334</v>
      </c>
      <c r="R124" s="10">
        <f t="shared" si="30"/>
        <v>833.3333333333334</v>
      </c>
      <c r="S124" s="10">
        <f t="shared" si="30"/>
        <v>833.3333333333334</v>
      </c>
      <c r="T124" s="10">
        <f t="shared" si="30"/>
        <v>833.3333333333334</v>
      </c>
      <c r="U124" s="10">
        <f t="shared" si="30"/>
        <v>833.3333333333334</v>
      </c>
      <c r="V124" s="10">
        <f t="shared" si="30"/>
        <v>833.3333333333334</v>
      </c>
      <c r="W124" s="10">
        <f t="shared" si="30"/>
        <v>833.3333333333334</v>
      </c>
    </row>
    <row r="125" ht="0.75" customHeight="1"/>
    <row r="126" spans="4:11" ht="10.5" customHeight="1">
      <c r="D126" s="18" t="s">
        <v>115</v>
      </c>
      <c r="E126" s="18"/>
      <c r="F126" s="18" t="s">
        <v>116</v>
      </c>
      <c r="G126" s="18"/>
      <c r="H126" s="18"/>
      <c r="I126" s="18"/>
      <c r="K126" s="4">
        <v>200</v>
      </c>
    </row>
    <row r="127" spans="4:23" ht="10.5" customHeight="1">
      <c r="D127" s="21" t="s">
        <v>117</v>
      </c>
      <c r="E127" s="21"/>
      <c r="F127" s="23" t="s">
        <v>118</v>
      </c>
      <c r="G127" s="23"/>
      <c r="H127" s="23"/>
      <c r="I127" s="23"/>
      <c r="K127" s="9">
        <v>100</v>
      </c>
      <c r="L127" s="10">
        <f aca="true" t="shared" si="31" ref="L127:W127">$K$127/12</f>
        <v>8.333333333333334</v>
      </c>
      <c r="M127" s="10">
        <f t="shared" si="31"/>
        <v>8.333333333333334</v>
      </c>
      <c r="N127" s="10">
        <f t="shared" si="31"/>
        <v>8.333333333333334</v>
      </c>
      <c r="O127" s="10">
        <f t="shared" si="31"/>
        <v>8.333333333333334</v>
      </c>
      <c r="P127" s="10">
        <f t="shared" si="31"/>
        <v>8.333333333333334</v>
      </c>
      <c r="Q127" s="10">
        <f t="shared" si="31"/>
        <v>8.333333333333334</v>
      </c>
      <c r="R127" s="10">
        <f t="shared" si="31"/>
        <v>8.333333333333334</v>
      </c>
      <c r="S127" s="10">
        <f t="shared" si="31"/>
        <v>8.333333333333334</v>
      </c>
      <c r="T127" s="10">
        <f t="shared" si="31"/>
        <v>8.333333333333334</v>
      </c>
      <c r="U127" s="10">
        <f t="shared" si="31"/>
        <v>8.333333333333334</v>
      </c>
      <c r="V127" s="10">
        <f t="shared" si="31"/>
        <v>8.333333333333334</v>
      </c>
      <c r="W127" s="10">
        <f t="shared" si="31"/>
        <v>8.333333333333334</v>
      </c>
    </row>
    <row r="128" spans="6:23" ht="9.75" customHeight="1">
      <c r="F128" s="23"/>
      <c r="G128" s="23"/>
      <c r="H128" s="23"/>
      <c r="I128" s="23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2:23" ht="0.75" customHeight="1"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4:23" ht="10.5" customHeight="1">
      <c r="D130" s="21" t="s">
        <v>119</v>
      </c>
      <c r="E130" s="21"/>
      <c r="F130" s="22" t="s">
        <v>120</v>
      </c>
      <c r="G130" s="22"/>
      <c r="H130" s="22"/>
      <c r="I130" s="22"/>
      <c r="K130" s="9">
        <v>100</v>
      </c>
      <c r="L130" s="10">
        <f aca="true" t="shared" si="32" ref="L130:W130">$K$130/12</f>
        <v>8.333333333333334</v>
      </c>
      <c r="M130" s="10">
        <f t="shared" si="32"/>
        <v>8.333333333333334</v>
      </c>
      <c r="N130" s="10">
        <f t="shared" si="32"/>
        <v>8.333333333333334</v>
      </c>
      <c r="O130" s="10">
        <f t="shared" si="32"/>
        <v>8.333333333333334</v>
      </c>
      <c r="P130" s="10">
        <f t="shared" si="32"/>
        <v>8.333333333333334</v>
      </c>
      <c r="Q130" s="10">
        <f t="shared" si="32"/>
        <v>8.333333333333334</v>
      </c>
      <c r="R130" s="10">
        <f t="shared" si="32"/>
        <v>8.333333333333334</v>
      </c>
      <c r="S130" s="10">
        <f t="shared" si="32"/>
        <v>8.333333333333334</v>
      </c>
      <c r="T130" s="10">
        <f t="shared" si="32"/>
        <v>8.333333333333334</v>
      </c>
      <c r="U130" s="10">
        <f t="shared" si="32"/>
        <v>8.333333333333334</v>
      </c>
      <c r="V130" s="10">
        <f t="shared" si="32"/>
        <v>8.333333333333334</v>
      </c>
      <c r="W130" s="10">
        <f t="shared" si="32"/>
        <v>8.333333333333334</v>
      </c>
    </row>
    <row r="131" ht="0.75" customHeight="1"/>
    <row r="132" ht="5.25" customHeight="1"/>
    <row r="133" ht="5.25" customHeight="1"/>
    <row r="134" ht="3.75" customHeight="1"/>
    <row r="135" ht="5.25" customHeight="1"/>
    <row r="136" ht="3.75" customHeight="1"/>
    <row r="137" spans="3:11" ht="10.5" customHeight="1">
      <c r="C137" s="19">
        <v>8</v>
      </c>
      <c r="D137" s="19"/>
      <c r="E137" s="6"/>
      <c r="F137" s="24" t="s">
        <v>121</v>
      </c>
      <c r="G137" s="24"/>
      <c r="H137" s="24"/>
      <c r="I137" s="24"/>
      <c r="J137" s="6"/>
      <c r="K137" s="7">
        <f>SUM(K143)</f>
        <v>14720.08</v>
      </c>
    </row>
    <row r="138" ht="2.25" customHeight="1"/>
    <row r="139" ht="0.75" customHeight="1"/>
    <row r="140" ht="5.25" customHeight="1"/>
    <row r="141" ht="0.75" customHeight="1"/>
    <row r="142" ht="5.25" customHeight="1"/>
    <row r="143" spans="4:11" ht="10.5" customHeight="1">
      <c r="D143" s="18" t="s">
        <v>122</v>
      </c>
      <c r="E143" s="18"/>
      <c r="F143" s="25" t="s">
        <v>123</v>
      </c>
      <c r="G143" s="25"/>
      <c r="H143" s="25"/>
      <c r="I143" s="25"/>
      <c r="K143" s="4">
        <f>SUM(K144:K145)</f>
        <v>14720.08</v>
      </c>
    </row>
    <row r="144" ht="0.75" customHeight="1"/>
    <row r="145" spans="4:23" ht="10.5" customHeight="1">
      <c r="D145" s="21" t="s">
        <v>103</v>
      </c>
      <c r="E145" s="21"/>
      <c r="F145" s="22" t="s">
        <v>104</v>
      </c>
      <c r="G145" s="22"/>
      <c r="H145" s="22"/>
      <c r="I145" s="22"/>
      <c r="K145" s="9">
        <v>14720.08</v>
      </c>
      <c r="L145" s="10">
        <f aca="true" t="shared" si="33" ref="L145:W145">$K$145/12</f>
        <v>1226.6733333333334</v>
      </c>
      <c r="M145" s="10">
        <f t="shared" si="33"/>
        <v>1226.6733333333334</v>
      </c>
      <c r="N145" s="10">
        <f t="shared" si="33"/>
        <v>1226.6733333333334</v>
      </c>
      <c r="O145" s="10">
        <f t="shared" si="33"/>
        <v>1226.6733333333334</v>
      </c>
      <c r="P145" s="10">
        <f t="shared" si="33"/>
        <v>1226.6733333333334</v>
      </c>
      <c r="Q145" s="10">
        <f t="shared" si="33"/>
        <v>1226.6733333333334</v>
      </c>
      <c r="R145" s="10">
        <f t="shared" si="33"/>
        <v>1226.6733333333334</v>
      </c>
      <c r="S145" s="10">
        <f t="shared" si="33"/>
        <v>1226.6733333333334</v>
      </c>
      <c r="T145" s="10">
        <f t="shared" si="33"/>
        <v>1226.6733333333334</v>
      </c>
      <c r="U145" s="10">
        <f t="shared" si="33"/>
        <v>1226.6733333333334</v>
      </c>
      <c r="V145" s="10">
        <f t="shared" si="33"/>
        <v>1226.6733333333334</v>
      </c>
      <c r="W145" s="10">
        <f t="shared" si="33"/>
        <v>1226.6733333333334</v>
      </c>
    </row>
    <row r="146" ht="0.75" customHeight="1"/>
    <row r="147" ht="5.25" customHeight="1"/>
    <row r="148" ht="5.25" customHeight="1"/>
    <row r="149" ht="3.75" customHeight="1"/>
    <row r="150" spans="3:11" ht="14.25" customHeight="1">
      <c r="C150" s="19">
        <v>10</v>
      </c>
      <c r="D150" s="19"/>
      <c r="E150" s="6"/>
      <c r="F150" s="24" t="s">
        <v>124</v>
      </c>
      <c r="G150" s="24"/>
      <c r="H150" s="24"/>
      <c r="I150" s="24"/>
      <c r="J150" s="6"/>
      <c r="K150" s="7">
        <f>SUM(K151)</f>
        <v>25000</v>
      </c>
    </row>
    <row r="151" spans="4:11" ht="10.5" customHeight="1">
      <c r="D151" s="18" t="s">
        <v>122</v>
      </c>
      <c r="E151" s="18"/>
      <c r="F151" s="25" t="s">
        <v>123</v>
      </c>
      <c r="G151" s="25"/>
      <c r="H151" s="25"/>
      <c r="I151" s="25"/>
      <c r="K151" s="4">
        <f>SUM(K152:K153)</f>
        <v>25000</v>
      </c>
    </row>
    <row r="152" spans="4:23" ht="12" customHeight="1">
      <c r="D152" s="21" t="s">
        <v>101</v>
      </c>
      <c r="E152" s="21"/>
      <c r="F152" s="22" t="s">
        <v>102</v>
      </c>
      <c r="G152" s="22"/>
      <c r="H152" s="22"/>
      <c r="I152" s="22"/>
      <c r="K152" s="9">
        <v>10000</v>
      </c>
      <c r="L152" s="10">
        <f aca="true" t="shared" si="34" ref="L152:W152">$K$152/12</f>
        <v>833.3333333333334</v>
      </c>
      <c r="M152" s="10">
        <f t="shared" si="34"/>
        <v>833.3333333333334</v>
      </c>
      <c r="N152" s="10">
        <f t="shared" si="34"/>
        <v>833.3333333333334</v>
      </c>
      <c r="O152" s="10">
        <f t="shared" si="34"/>
        <v>833.3333333333334</v>
      </c>
      <c r="P152" s="10">
        <f t="shared" si="34"/>
        <v>833.3333333333334</v>
      </c>
      <c r="Q152" s="10">
        <f t="shared" si="34"/>
        <v>833.3333333333334</v>
      </c>
      <c r="R152" s="10">
        <f t="shared" si="34"/>
        <v>833.3333333333334</v>
      </c>
      <c r="S152" s="10">
        <f t="shared" si="34"/>
        <v>833.3333333333334</v>
      </c>
      <c r="T152" s="10">
        <f t="shared" si="34"/>
        <v>833.3333333333334</v>
      </c>
      <c r="U152" s="10">
        <f t="shared" si="34"/>
        <v>833.3333333333334</v>
      </c>
      <c r="V152" s="10">
        <f t="shared" si="34"/>
        <v>833.3333333333334</v>
      </c>
      <c r="W152" s="10">
        <f t="shared" si="34"/>
        <v>833.3333333333334</v>
      </c>
    </row>
    <row r="153" spans="4:23" ht="10.5" customHeight="1">
      <c r="D153" s="21" t="s">
        <v>103</v>
      </c>
      <c r="E153" s="21"/>
      <c r="F153" s="22" t="s">
        <v>104</v>
      </c>
      <c r="G153" s="22"/>
      <c r="H153" s="22"/>
      <c r="I153" s="22"/>
      <c r="K153" s="9">
        <v>15000</v>
      </c>
      <c r="L153" s="10">
        <f aca="true" t="shared" si="35" ref="L153:W153">$K$153/12</f>
        <v>1250</v>
      </c>
      <c r="M153" s="10">
        <f t="shared" si="35"/>
        <v>1250</v>
      </c>
      <c r="N153" s="10">
        <f t="shared" si="35"/>
        <v>1250</v>
      </c>
      <c r="O153" s="10">
        <f t="shared" si="35"/>
        <v>1250</v>
      </c>
      <c r="P153" s="10">
        <f t="shared" si="35"/>
        <v>1250</v>
      </c>
      <c r="Q153" s="10">
        <f t="shared" si="35"/>
        <v>1250</v>
      </c>
      <c r="R153" s="10">
        <f t="shared" si="35"/>
        <v>1250</v>
      </c>
      <c r="S153" s="10">
        <f t="shared" si="35"/>
        <v>1250</v>
      </c>
      <c r="T153" s="10">
        <f t="shared" si="35"/>
        <v>1250</v>
      </c>
      <c r="U153" s="10">
        <f t="shared" si="35"/>
        <v>1250</v>
      </c>
      <c r="V153" s="10">
        <f t="shared" si="35"/>
        <v>1250</v>
      </c>
      <c r="W153" s="10">
        <f t="shared" si="35"/>
        <v>1250</v>
      </c>
    </row>
    <row r="154" spans="6:9" ht="10.5" customHeight="1">
      <c r="F154" s="5"/>
      <c r="G154" s="5"/>
      <c r="H154" s="5"/>
      <c r="I154" s="5"/>
    </row>
    <row r="155" ht="2.25" customHeight="1"/>
    <row r="156" spans="3:11" ht="14.25" customHeight="1">
      <c r="C156" s="26">
        <v>12</v>
      </c>
      <c r="D156" s="26"/>
      <c r="E156" s="11"/>
      <c r="F156" s="12" t="s">
        <v>125</v>
      </c>
      <c r="G156" s="6"/>
      <c r="H156" s="6"/>
      <c r="I156" s="6"/>
      <c r="J156" s="6"/>
      <c r="K156" s="13">
        <f>SUM(K157+K298+K353)</f>
        <v>1035233.4199999999</v>
      </c>
    </row>
    <row r="157" spans="4:11" ht="10.5" customHeight="1">
      <c r="D157" s="18" t="s">
        <v>19</v>
      </c>
      <c r="E157" s="18"/>
      <c r="F157" s="18" t="s">
        <v>20</v>
      </c>
      <c r="G157" s="18"/>
      <c r="H157" s="18"/>
      <c r="I157" s="18"/>
      <c r="K157" s="4">
        <f>SUM(K158:K295)</f>
        <v>750227.4199999999</v>
      </c>
    </row>
    <row r="158" spans="4:23" ht="10.5" customHeight="1">
      <c r="D158" s="21" t="s">
        <v>126</v>
      </c>
      <c r="E158" s="21"/>
      <c r="F158" s="22" t="s">
        <v>127</v>
      </c>
      <c r="G158" s="22"/>
      <c r="H158" s="22"/>
      <c r="I158" s="22"/>
      <c r="K158" s="9">
        <v>10000</v>
      </c>
      <c r="L158" s="10">
        <f aca="true" t="shared" si="36" ref="L158:W158">$K$158/12</f>
        <v>833.3333333333334</v>
      </c>
      <c r="M158" s="10">
        <f t="shared" si="36"/>
        <v>833.3333333333334</v>
      </c>
      <c r="N158" s="10">
        <f t="shared" si="36"/>
        <v>833.3333333333334</v>
      </c>
      <c r="O158" s="10">
        <f t="shared" si="36"/>
        <v>833.3333333333334</v>
      </c>
      <c r="P158" s="10">
        <f t="shared" si="36"/>
        <v>833.3333333333334</v>
      </c>
      <c r="Q158" s="10">
        <f t="shared" si="36"/>
        <v>833.3333333333334</v>
      </c>
      <c r="R158" s="10">
        <f t="shared" si="36"/>
        <v>833.3333333333334</v>
      </c>
      <c r="S158" s="10">
        <f t="shared" si="36"/>
        <v>833.3333333333334</v>
      </c>
      <c r="T158" s="10">
        <f t="shared" si="36"/>
        <v>833.3333333333334</v>
      </c>
      <c r="U158" s="10">
        <f t="shared" si="36"/>
        <v>833.3333333333334</v>
      </c>
      <c r="V158" s="10">
        <f t="shared" si="36"/>
        <v>833.3333333333334</v>
      </c>
      <c r="W158" s="10">
        <f t="shared" si="36"/>
        <v>833.3333333333334</v>
      </c>
    </row>
    <row r="159" spans="12:23" ht="0.75" customHeight="1"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4:23" ht="10.5" customHeight="1">
      <c r="D160" s="21" t="s">
        <v>128</v>
      </c>
      <c r="E160" s="21"/>
      <c r="F160" s="22" t="s">
        <v>129</v>
      </c>
      <c r="G160" s="22"/>
      <c r="H160" s="22"/>
      <c r="I160" s="22"/>
      <c r="K160" s="9">
        <v>100000</v>
      </c>
      <c r="L160" s="10">
        <f aca="true" t="shared" si="37" ref="L160:W160">$K$160/12</f>
        <v>8333.333333333334</v>
      </c>
      <c r="M160" s="10">
        <f t="shared" si="37"/>
        <v>8333.333333333334</v>
      </c>
      <c r="N160" s="10">
        <f t="shared" si="37"/>
        <v>8333.333333333334</v>
      </c>
      <c r="O160" s="10">
        <f t="shared" si="37"/>
        <v>8333.333333333334</v>
      </c>
      <c r="P160" s="10">
        <f t="shared" si="37"/>
        <v>8333.333333333334</v>
      </c>
      <c r="Q160" s="10">
        <f t="shared" si="37"/>
        <v>8333.333333333334</v>
      </c>
      <c r="R160" s="10">
        <f t="shared" si="37"/>
        <v>8333.333333333334</v>
      </c>
      <c r="S160" s="10">
        <f t="shared" si="37"/>
        <v>8333.333333333334</v>
      </c>
      <c r="T160" s="10">
        <f t="shared" si="37"/>
        <v>8333.333333333334</v>
      </c>
      <c r="U160" s="10">
        <f t="shared" si="37"/>
        <v>8333.333333333334</v>
      </c>
      <c r="V160" s="10">
        <f t="shared" si="37"/>
        <v>8333.333333333334</v>
      </c>
      <c r="W160" s="10">
        <f t="shared" si="37"/>
        <v>8333.333333333334</v>
      </c>
    </row>
    <row r="161" spans="12:23" ht="0.75" customHeight="1"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4:23" ht="10.5" customHeight="1">
      <c r="D162" s="21" t="s">
        <v>130</v>
      </c>
      <c r="E162" s="21"/>
      <c r="F162" s="22" t="s">
        <v>131</v>
      </c>
      <c r="G162" s="22"/>
      <c r="H162" s="22"/>
      <c r="I162" s="22"/>
      <c r="K162" s="9">
        <v>1000</v>
      </c>
      <c r="L162" s="10">
        <f aca="true" t="shared" si="38" ref="L162:W162">$K$162/12</f>
        <v>83.33333333333333</v>
      </c>
      <c r="M162" s="10">
        <f t="shared" si="38"/>
        <v>83.33333333333333</v>
      </c>
      <c r="N162" s="10">
        <f t="shared" si="38"/>
        <v>83.33333333333333</v>
      </c>
      <c r="O162" s="10">
        <f t="shared" si="38"/>
        <v>83.33333333333333</v>
      </c>
      <c r="P162" s="10">
        <f t="shared" si="38"/>
        <v>83.33333333333333</v>
      </c>
      <c r="Q162" s="10">
        <f t="shared" si="38"/>
        <v>83.33333333333333</v>
      </c>
      <c r="R162" s="10">
        <f t="shared" si="38"/>
        <v>83.33333333333333</v>
      </c>
      <c r="S162" s="10">
        <f t="shared" si="38"/>
        <v>83.33333333333333</v>
      </c>
      <c r="T162" s="10">
        <f t="shared" si="38"/>
        <v>83.33333333333333</v>
      </c>
      <c r="U162" s="10">
        <f t="shared" si="38"/>
        <v>83.33333333333333</v>
      </c>
      <c r="V162" s="10">
        <f t="shared" si="38"/>
        <v>83.33333333333333</v>
      </c>
      <c r="W162" s="10">
        <f t="shared" si="38"/>
        <v>83.33333333333333</v>
      </c>
    </row>
    <row r="163" spans="12:23" ht="0.75" customHeight="1"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4:23" ht="10.5" customHeight="1">
      <c r="D164" s="21" t="s">
        <v>132</v>
      </c>
      <c r="E164" s="21"/>
      <c r="F164" s="22" t="s">
        <v>133</v>
      </c>
      <c r="G164" s="22"/>
      <c r="H164" s="22"/>
      <c r="I164" s="22"/>
      <c r="K164" s="9">
        <v>6000</v>
      </c>
      <c r="L164" s="10">
        <f aca="true" t="shared" si="39" ref="L164:W164">$K$164/12</f>
        <v>500</v>
      </c>
      <c r="M164" s="10">
        <f t="shared" si="39"/>
        <v>500</v>
      </c>
      <c r="N164" s="10">
        <f t="shared" si="39"/>
        <v>500</v>
      </c>
      <c r="O164" s="10">
        <f t="shared" si="39"/>
        <v>500</v>
      </c>
      <c r="P164" s="10">
        <f t="shared" si="39"/>
        <v>500</v>
      </c>
      <c r="Q164" s="10">
        <f t="shared" si="39"/>
        <v>500</v>
      </c>
      <c r="R164" s="10">
        <f t="shared" si="39"/>
        <v>500</v>
      </c>
      <c r="S164" s="10">
        <f t="shared" si="39"/>
        <v>500</v>
      </c>
      <c r="T164" s="10">
        <f t="shared" si="39"/>
        <v>500</v>
      </c>
      <c r="U164" s="10">
        <f t="shared" si="39"/>
        <v>500</v>
      </c>
      <c r="V164" s="10">
        <f t="shared" si="39"/>
        <v>500</v>
      </c>
      <c r="W164" s="10">
        <f t="shared" si="39"/>
        <v>500</v>
      </c>
    </row>
    <row r="165" spans="12:23" ht="0.75" customHeight="1"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4:23" ht="10.5" customHeight="1">
      <c r="D166" s="21" t="s">
        <v>134</v>
      </c>
      <c r="E166" s="21"/>
      <c r="F166" s="22" t="s">
        <v>135</v>
      </c>
      <c r="G166" s="22"/>
      <c r="H166" s="22"/>
      <c r="I166" s="22"/>
      <c r="K166" s="9">
        <v>220000</v>
      </c>
      <c r="L166" s="10">
        <f aca="true" t="shared" si="40" ref="L166:W166">$K$166/12</f>
        <v>18333.333333333332</v>
      </c>
      <c r="M166" s="10">
        <f t="shared" si="40"/>
        <v>18333.333333333332</v>
      </c>
      <c r="N166" s="10">
        <f t="shared" si="40"/>
        <v>18333.333333333332</v>
      </c>
      <c r="O166" s="10">
        <f t="shared" si="40"/>
        <v>18333.333333333332</v>
      </c>
      <c r="P166" s="10">
        <f t="shared" si="40"/>
        <v>18333.333333333332</v>
      </c>
      <c r="Q166" s="10">
        <f t="shared" si="40"/>
        <v>18333.333333333332</v>
      </c>
      <c r="R166" s="10">
        <f t="shared" si="40"/>
        <v>18333.333333333332</v>
      </c>
      <c r="S166" s="10">
        <f t="shared" si="40"/>
        <v>18333.333333333332</v>
      </c>
      <c r="T166" s="10">
        <f t="shared" si="40"/>
        <v>18333.333333333332</v>
      </c>
      <c r="U166" s="10">
        <f t="shared" si="40"/>
        <v>18333.333333333332</v>
      </c>
      <c r="V166" s="10">
        <f t="shared" si="40"/>
        <v>18333.333333333332</v>
      </c>
      <c r="W166" s="10">
        <f t="shared" si="40"/>
        <v>18333.333333333332</v>
      </c>
    </row>
    <row r="167" spans="12:23" ht="0.75" customHeight="1"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4:23" ht="10.5" customHeight="1">
      <c r="D168" s="21" t="s">
        <v>25</v>
      </c>
      <c r="E168" s="21"/>
      <c r="F168" s="22" t="s">
        <v>26</v>
      </c>
      <c r="G168" s="22"/>
      <c r="H168" s="22"/>
      <c r="I168" s="22"/>
      <c r="K168" s="9">
        <v>9000</v>
      </c>
      <c r="L168" s="10">
        <f aca="true" t="shared" si="41" ref="L168:W168">$K$168/12</f>
        <v>750</v>
      </c>
      <c r="M168" s="10">
        <f t="shared" si="41"/>
        <v>750</v>
      </c>
      <c r="N168" s="10">
        <f t="shared" si="41"/>
        <v>750</v>
      </c>
      <c r="O168" s="10">
        <f t="shared" si="41"/>
        <v>750</v>
      </c>
      <c r="P168" s="10">
        <f t="shared" si="41"/>
        <v>750</v>
      </c>
      <c r="Q168" s="10">
        <f t="shared" si="41"/>
        <v>750</v>
      </c>
      <c r="R168" s="10">
        <f t="shared" si="41"/>
        <v>750</v>
      </c>
      <c r="S168" s="10">
        <f t="shared" si="41"/>
        <v>750</v>
      </c>
      <c r="T168" s="10">
        <f t="shared" si="41"/>
        <v>750</v>
      </c>
      <c r="U168" s="10">
        <f t="shared" si="41"/>
        <v>750</v>
      </c>
      <c r="V168" s="10">
        <f t="shared" si="41"/>
        <v>750</v>
      </c>
      <c r="W168" s="10">
        <f t="shared" si="41"/>
        <v>750</v>
      </c>
    </row>
    <row r="169" spans="12:23" ht="0.75" customHeight="1"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4:23" ht="10.5" customHeight="1">
      <c r="D170" s="21" t="s">
        <v>136</v>
      </c>
      <c r="E170" s="21"/>
      <c r="F170" s="23" t="s">
        <v>137</v>
      </c>
      <c r="G170" s="23"/>
      <c r="H170" s="23"/>
      <c r="I170" s="23"/>
      <c r="K170" s="9">
        <v>900</v>
      </c>
      <c r="L170" s="10">
        <f aca="true" t="shared" si="42" ref="L170:W170">$K$170/12</f>
        <v>75</v>
      </c>
      <c r="M170" s="10">
        <f t="shared" si="42"/>
        <v>75</v>
      </c>
      <c r="N170" s="10">
        <f t="shared" si="42"/>
        <v>75</v>
      </c>
      <c r="O170" s="10">
        <f t="shared" si="42"/>
        <v>75</v>
      </c>
      <c r="P170" s="10">
        <f t="shared" si="42"/>
        <v>75</v>
      </c>
      <c r="Q170" s="10">
        <f t="shared" si="42"/>
        <v>75</v>
      </c>
      <c r="R170" s="10">
        <f t="shared" si="42"/>
        <v>75</v>
      </c>
      <c r="S170" s="10">
        <f t="shared" si="42"/>
        <v>75</v>
      </c>
      <c r="T170" s="10">
        <f t="shared" si="42"/>
        <v>75</v>
      </c>
      <c r="U170" s="10">
        <f t="shared" si="42"/>
        <v>75</v>
      </c>
      <c r="V170" s="10">
        <f t="shared" si="42"/>
        <v>75</v>
      </c>
      <c r="W170" s="10">
        <f t="shared" si="42"/>
        <v>75</v>
      </c>
    </row>
    <row r="171" spans="6:9" ht="9.75" customHeight="1">
      <c r="F171" s="23"/>
      <c r="G171" s="23"/>
      <c r="H171" s="23"/>
      <c r="I171" s="23"/>
    </row>
    <row r="172" ht="0.75" customHeight="1"/>
    <row r="173" spans="4:23" ht="10.5" customHeight="1">
      <c r="D173" s="21" t="s">
        <v>138</v>
      </c>
      <c r="E173" s="21"/>
      <c r="F173" s="22" t="s">
        <v>139</v>
      </c>
      <c r="G173" s="22"/>
      <c r="H173" s="22"/>
      <c r="I173" s="22"/>
      <c r="K173" s="9">
        <v>129309.42</v>
      </c>
      <c r="L173" s="10">
        <f aca="true" t="shared" si="43" ref="L173:W173">$K$173/12</f>
        <v>10775.785</v>
      </c>
      <c r="M173" s="10">
        <f t="shared" si="43"/>
        <v>10775.785</v>
      </c>
      <c r="N173" s="10">
        <f t="shared" si="43"/>
        <v>10775.785</v>
      </c>
      <c r="O173" s="10">
        <f t="shared" si="43"/>
        <v>10775.785</v>
      </c>
      <c r="P173" s="10">
        <f t="shared" si="43"/>
        <v>10775.785</v>
      </c>
      <c r="Q173" s="10">
        <f t="shared" si="43"/>
        <v>10775.785</v>
      </c>
      <c r="R173" s="10">
        <f t="shared" si="43"/>
        <v>10775.785</v>
      </c>
      <c r="S173" s="10">
        <f t="shared" si="43"/>
        <v>10775.785</v>
      </c>
      <c r="T173" s="10">
        <f t="shared" si="43"/>
        <v>10775.785</v>
      </c>
      <c r="U173" s="10">
        <f t="shared" si="43"/>
        <v>10775.785</v>
      </c>
      <c r="V173" s="10">
        <f t="shared" si="43"/>
        <v>10775.785</v>
      </c>
      <c r="W173" s="10">
        <f t="shared" si="43"/>
        <v>10775.785</v>
      </c>
    </row>
    <row r="174" spans="12:23" ht="0.75" customHeight="1"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4:23" ht="10.5" customHeight="1">
      <c r="D175" s="21" t="s">
        <v>140</v>
      </c>
      <c r="E175" s="21"/>
      <c r="F175" s="22" t="s">
        <v>141</v>
      </c>
      <c r="G175" s="22"/>
      <c r="H175" s="22"/>
      <c r="I175" s="22"/>
      <c r="K175" s="9">
        <v>10</v>
      </c>
      <c r="L175" s="10">
        <v>10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</row>
    <row r="176" spans="12:23" ht="0.75" customHeight="1"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4:23" ht="10.5" customHeight="1">
      <c r="D177" s="21" t="s">
        <v>142</v>
      </c>
      <c r="E177" s="21"/>
      <c r="F177" s="22" t="s">
        <v>143</v>
      </c>
      <c r="G177" s="22"/>
      <c r="H177" s="22"/>
      <c r="I177" s="22"/>
      <c r="K177" s="9">
        <v>10</v>
      </c>
      <c r="L177" s="10">
        <v>10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</row>
    <row r="178" spans="12:23" ht="0.75" customHeight="1"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4:23" ht="10.5" customHeight="1">
      <c r="D179" s="21" t="s">
        <v>144</v>
      </c>
      <c r="E179" s="21"/>
      <c r="F179" s="22" t="s">
        <v>145</v>
      </c>
      <c r="G179" s="22"/>
      <c r="H179" s="22"/>
      <c r="I179" s="22"/>
      <c r="K179" s="9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</row>
    <row r="180" spans="12:23" ht="0.75" customHeight="1"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4:23" ht="10.5" customHeight="1">
      <c r="D181" s="21" t="s">
        <v>146</v>
      </c>
      <c r="E181" s="21"/>
      <c r="F181" s="22" t="s">
        <v>147</v>
      </c>
      <c r="G181" s="22"/>
      <c r="H181" s="22"/>
      <c r="I181" s="22"/>
      <c r="K181" s="9">
        <v>40000</v>
      </c>
      <c r="L181" s="10">
        <f aca="true" t="shared" si="44" ref="L181:W181">$K$181/12</f>
        <v>3333.3333333333335</v>
      </c>
      <c r="M181" s="10">
        <f t="shared" si="44"/>
        <v>3333.3333333333335</v>
      </c>
      <c r="N181" s="10">
        <f t="shared" si="44"/>
        <v>3333.3333333333335</v>
      </c>
      <c r="O181" s="10">
        <f t="shared" si="44"/>
        <v>3333.3333333333335</v>
      </c>
      <c r="P181" s="10">
        <f t="shared" si="44"/>
        <v>3333.3333333333335</v>
      </c>
      <c r="Q181" s="10">
        <f t="shared" si="44"/>
        <v>3333.3333333333335</v>
      </c>
      <c r="R181" s="10">
        <f t="shared" si="44"/>
        <v>3333.3333333333335</v>
      </c>
      <c r="S181" s="10">
        <f t="shared" si="44"/>
        <v>3333.3333333333335</v>
      </c>
      <c r="T181" s="10">
        <f t="shared" si="44"/>
        <v>3333.3333333333335</v>
      </c>
      <c r="U181" s="10">
        <f t="shared" si="44"/>
        <v>3333.3333333333335</v>
      </c>
      <c r="V181" s="10">
        <f t="shared" si="44"/>
        <v>3333.3333333333335</v>
      </c>
      <c r="W181" s="10">
        <f t="shared" si="44"/>
        <v>3333.3333333333335</v>
      </c>
    </row>
    <row r="182" spans="12:23" ht="0.75" customHeight="1"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4:23" ht="10.5" customHeight="1">
      <c r="D183" s="21" t="s">
        <v>148</v>
      </c>
      <c r="E183" s="21"/>
      <c r="F183" s="22" t="s">
        <v>149</v>
      </c>
      <c r="G183" s="22"/>
      <c r="H183" s="22"/>
      <c r="I183" s="22"/>
      <c r="K183" s="9">
        <v>40000</v>
      </c>
      <c r="L183" s="10">
        <f aca="true" t="shared" si="45" ref="L183:W183">$K$183/12</f>
        <v>3333.3333333333335</v>
      </c>
      <c r="M183" s="10">
        <f t="shared" si="45"/>
        <v>3333.3333333333335</v>
      </c>
      <c r="N183" s="10">
        <f t="shared" si="45"/>
        <v>3333.3333333333335</v>
      </c>
      <c r="O183" s="10">
        <f t="shared" si="45"/>
        <v>3333.3333333333335</v>
      </c>
      <c r="P183" s="10">
        <f t="shared" si="45"/>
        <v>3333.3333333333335</v>
      </c>
      <c r="Q183" s="10">
        <f t="shared" si="45"/>
        <v>3333.3333333333335</v>
      </c>
      <c r="R183" s="10">
        <f t="shared" si="45"/>
        <v>3333.3333333333335</v>
      </c>
      <c r="S183" s="10">
        <f t="shared" si="45"/>
        <v>3333.3333333333335</v>
      </c>
      <c r="T183" s="10">
        <f t="shared" si="45"/>
        <v>3333.3333333333335</v>
      </c>
      <c r="U183" s="10">
        <f t="shared" si="45"/>
        <v>3333.3333333333335</v>
      </c>
      <c r="V183" s="10">
        <f t="shared" si="45"/>
        <v>3333.3333333333335</v>
      </c>
      <c r="W183" s="10">
        <f t="shared" si="45"/>
        <v>3333.3333333333335</v>
      </c>
    </row>
    <row r="184" spans="12:23" ht="0.75" customHeight="1"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4:23" ht="10.5" customHeight="1">
      <c r="D185" s="21" t="s">
        <v>150</v>
      </c>
      <c r="E185" s="21"/>
      <c r="F185" s="22" t="s">
        <v>151</v>
      </c>
      <c r="G185" s="22"/>
      <c r="H185" s="22"/>
      <c r="I185" s="22"/>
      <c r="K185" s="9">
        <v>100</v>
      </c>
      <c r="L185" s="10">
        <v>100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</row>
    <row r="186" spans="12:23" ht="0.75" customHeight="1"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4:23" ht="10.5" customHeight="1">
      <c r="D187" s="21" t="s">
        <v>152</v>
      </c>
      <c r="E187" s="21"/>
      <c r="F187" s="22" t="s">
        <v>153</v>
      </c>
      <c r="G187" s="22"/>
      <c r="H187" s="22"/>
      <c r="I187" s="22"/>
      <c r="K187" s="9">
        <v>10</v>
      </c>
      <c r="L187" s="10">
        <v>10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</row>
    <row r="188" spans="12:23" ht="0.75" customHeight="1"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4:23" ht="10.5" customHeight="1">
      <c r="D189" s="21" t="s">
        <v>154</v>
      </c>
      <c r="E189" s="21"/>
      <c r="F189" s="22" t="s">
        <v>155</v>
      </c>
      <c r="G189" s="22"/>
      <c r="H189" s="22"/>
      <c r="I189" s="22"/>
      <c r="K189" s="9">
        <v>10</v>
      </c>
      <c r="L189" s="10">
        <v>10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</row>
    <row r="190" spans="12:23" ht="0.75" customHeight="1"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4:23" ht="10.5" customHeight="1">
      <c r="D191" s="21" t="s">
        <v>156</v>
      </c>
      <c r="E191" s="21"/>
      <c r="F191" s="22" t="s">
        <v>157</v>
      </c>
      <c r="G191" s="22"/>
      <c r="H191" s="22"/>
      <c r="I191" s="22"/>
      <c r="K191" s="9">
        <v>10</v>
      </c>
      <c r="L191" s="10">
        <v>10</v>
      </c>
      <c r="M191" s="10">
        <v>11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21</v>
      </c>
    </row>
    <row r="192" spans="12:23" ht="0.75" customHeight="1"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4:23" ht="10.5" customHeight="1">
      <c r="D193" s="21" t="s">
        <v>158</v>
      </c>
      <c r="E193" s="21"/>
      <c r="F193" s="23" t="s">
        <v>159</v>
      </c>
      <c r="G193" s="23"/>
      <c r="H193" s="23"/>
      <c r="I193" s="23"/>
      <c r="K193" s="9">
        <v>10000</v>
      </c>
      <c r="L193" s="10">
        <f aca="true" t="shared" si="46" ref="L193:W193">$K$193/12</f>
        <v>833.3333333333334</v>
      </c>
      <c r="M193" s="10">
        <f t="shared" si="46"/>
        <v>833.3333333333334</v>
      </c>
      <c r="N193" s="10">
        <f t="shared" si="46"/>
        <v>833.3333333333334</v>
      </c>
      <c r="O193" s="10">
        <f t="shared" si="46"/>
        <v>833.3333333333334</v>
      </c>
      <c r="P193" s="10">
        <f t="shared" si="46"/>
        <v>833.3333333333334</v>
      </c>
      <c r="Q193" s="10">
        <f t="shared" si="46"/>
        <v>833.3333333333334</v>
      </c>
      <c r="R193" s="10">
        <f t="shared" si="46"/>
        <v>833.3333333333334</v>
      </c>
      <c r="S193" s="10">
        <f t="shared" si="46"/>
        <v>833.3333333333334</v>
      </c>
      <c r="T193" s="10">
        <f t="shared" si="46"/>
        <v>833.3333333333334</v>
      </c>
      <c r="U193" s="10">
        <f t="shared" si="46"/>
        <v>833.3333333333334</v>
      </c>
      <c r="V193" s="10">
        <f t="shared" si="46"/>
        <v>833.3333333333334</v>
      </c>
      <c r="W193" s="10">
        <f t="shared" si="46"/>
        <v>833.3333333333334</v>
      </c>
    </row>
    <row r="194" spans="6:9" ht="9.75" customHeight="1">
      <c r="F194" s="23"/>
      <c r="G194" s="23"/>
      <c r="H194" s="23"/>
      <c r="I194" s="23"/>
    </row>
    <row r="195" ht="0.75" customHeight="1"/>
    <row r="196" spans="4:23" ht="10.5" customHeight="1">
      <c r="D196" s="21" t="s">
        <v>160</v>
      </c>
      <c r="E196" s="21"/>
      <c r="F196" s="22" t="s">
        <v>161</v>
      </c>
      <c r="G196" s="22"/>
      <c r="H196" s="22"/>
      <c r="I196" s="22"/>
      <c r="K196" s="9">
        <v>1500</v>
      </c>
      <c r="L196" s="10">
        <f aca="true" t="shared" si="47" ref="L196:W196">$K$196/12</f>
        <v>125</v>
      </c>
      <c r="M196" s="10">
        <f t="shared" si="47"/>
        <v>125</v>
      </c>
      <c r="N196" s="10">
        <f t="shared" si="47"/>
        <v>125</v>
      </c>
      <c r="O196" s="10">
        <f t="shared" si="47"/>
        <v>125</v>
      </c>
      <c r="P196" s="10">
        <f t="shared" si="47"/>
        <v>125</v>
      </c>
      <c r="Q196" s="10">
        <f t="shared" si="47"/>
        <v>125</v>
      </c>
      <c r="R196" s="10">
        <f t="shared" si="47"/>
        <v>125</v>
      </c>
      <c r="S196" s="10">
        <f t="shared" si="47"/>
        <v>125</v>
      </c>
      <c r="T196" s="10">
        <f t="shared" si="47"/>
        <v>125</v>
      </c>
      <c r="U196" s="10">
        <f t="shared" si="47"/>
        <v>125</v>
      </c>
      <c r="V196" s="10">
        <f t="shared" si="47"/>
        <v>125</v>
      </c>
      <c r="W196" s="10">
        <f t="shared" si="47"/>
        <v>125</v>
      </c>
    </row>
    <row r="197" spans="12:23" ht="0.75" customHeight="1"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4:23" ht="10.5" customHeight="1">
      <c r="D198" s="21" t="s">
        <v>162</v>
      </c>
      <c r="E198" s="21"/>
      <c r="F198" s="23" t="s">
        <v>163</v>
      </c>
      <c r="G198" s="23"/>
      <c r="H198" s="23"/>
      <c r="I198" s="23"/>
      <c r="K198" s="9">
        <v>1000</v>
      </c>
      <c r="L198" s="10">
        <f aca="true" t="shared" si="48" ref="L198:W198">$K$198/12</f>
        <v>83.33333333333333</v>
      </c>
      <c r="M198" s="10">
        <f t="shared" si="48"/>
        <v>83.33333333333333</v>
      </c>
      <c r="N198" s="10">
        <f t="shared" si="48"/>
        <v>83.33333333333333</v>
      </c>
      <c r="O198" s="10">
        <f t="shared" si="48"/>
        <v>83.33333333333333</v>
      </c>
      <c r="P198" s="10">
        <f t="shared" si="48"/>
        <v>83.33333333333333</v>
      </c>
      <c r="Q198" s="10">
        <f t="shared" si="48"/>
        <v>83.33333333333333</v>
      </c>
      <c r="R198" s="10">
        <f t="shared" si="48"/>
        <v>83.33333333333333</v>
      </c>
      <c r="S198" s="10">
        <f t="shared" si="48"/>
        <v>83.33333333333333</v>
      </c>
      <c r="T198" s="10">
        <f t="shared" si="48"/>
        <v>83.33333333333333</v>
      </c>
      <c r="U198" s="10">
        <f t="shared" si="48"/>
        <v>83.33333333333333</v>
      </c>
      <c r="V198" s="10">
        <f t="shared" si="48"/>
        <v>83.33333333333333</v>
      </c>
      <c r="W198" s="10">
        <f t="shared" si="48"/>
        <v>83.33333333333333</v>
      </c>
    </row>
    <row r="199" spans="6:9" ht="9.75" customHeight="1">
      <c r="F199" s="23"/>
      <c r="G199" s="23"/>
      <c r="H199" s="23"/>
      <c r="I199" s="23"/>
    </row>
    <row r="200" ht="0.75" customHeight="1"/>
    <row r="201" spans="4:23" ht="10.5" customHeight="1">
      <c r="D201" s="21" t="s">
        <v>164</v>
      </c>
      <c r="E201" s="21"/>
      <c r="F201" s="22" t="s">
        <v>165</v>
      </c>
      <c r="G201" s="22"/>
      <c r="H201" s="22"/>
      <c r="I201" s="22"/>
      <c r="K201" s="9">
        <v>100</v>
      </c>
      <c r="L201" s="10">
        <f aca="true" t="shared" si="49" ref="L201:W201">$K$201/12</f>
        <v>8.333333333333334</v>
      </c>
      <c r="M201" s="10">
        <f t="shared" si="49"/>
        <v>8.333333333333334</v>
      </c>
      <c r="N201" s="10">
        <f t="shared" si="49"/>
        <v>8.333333333333334</v>
      </c>
      <c r="O201" s="10">
        <f t="shared" si="49"/>
        <v>8.333333333333334</v>
      </c>
      <c r="P201" s="10">
        <f t="shared" si="49"/>
        <v>8.333333333333334</v>
      </c>
      <c r="Q201" s="10">
        <f t="shared" si="49"/>
        <v>8.333333333333334</v>
      </c>
      <c r="R201" s="10">
        <f t="shared" si="49"/>
        <v>8.333333333333334</v>
      </c>
      <c r="S201" s="10">
        <f t="shared" si="49"/>
        <v>8.333333333333334</v>
      </c>
      <c r="T201" s="10">
        <f t="shared" si="49"/>
        <v>8.333333333333334</v>
      </c>
      <c r="U201" s="10">
        <f t="shared" si="49"/>
        <v>8.333333333333334</v>
      </c>
      <c r="V201" s="10">
        <f t="shared" si="49"/>
        <v>8.333333333333334</v>
      </c>
      <c r="W201" s="10">
        <f t="shared" si="49"/>
        <v>8.333333333333334</v>
      </c>
    </row>
    <row r="202" spans="12:23" ht="0.75" customHeight="1"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4:23" ht="10.5" customHeight="1">
      <c r="D203" s="21" t="s">
        <v>166</v>
      </c>
      <c r="E203" s="21"/>
      <c r="F203" s="22" t="s">
        <v>167</v>
      </c>
      <c r="G203" s="22"/>
      <c r="H203" s="22"/>
      <c r="I203" s="22"/>
      <c r="K203" s="9">
        <v>100</v>
      </c>
      <c r="L203" s="10">
        <f aca="true" t="shared" si="50" ref="L203:W203">$K$203/12</f>
        <v>8.333333333333334</v>
      </c>
      <c r="M203" s="10">
        <f t="shared" si="50"/>
        <v>8.333333333333334</v>
      </c>
      <c r="N203" s="10">
        <f t="shared" si="50"/>
        <v>8.333333333333334</v>
      </c>
      <c r="O203" s="10">
        <f t="shared" si="50"/>
        <v>8.333333333333334</v>
      </c>
      <c r="P203" s="10">
        <f t="shared" si="50"/>
        <v>8.333333333333334</v>
      </c>
      <c r="Q203" s="10">
        <f t="shared" si="50"/>
        <v>8.333333333333334</v>
      </c>
      <c r="R203" s="10">
        <f t="shared" si="50"/>
        <v>8.333333333333334</v>
      </c>
      <c r="S203" s="10">
        <f t="shared" si="50"/>
        <v>8.333333333333334</v>
      </c>
      <c r="T203" s="10">
        <f t="shared" si="50"/>
        <v>8.333333333333334</v>
      </c>
      <c r="U203" s="10">
        <f t="shared" si="50"/>
        <v>8.333333333333334</v>
      </c>
      <c r="V203" s="10">
        <f t="shared" si="50"/>
        <v>8.333333333333334</v>
      </c>
      <c r="W203" s="10">
        <f t="shared" si="50"/>
        <v>8.333333333333334</v>
      </c>
    </row>
    <row r="204" spans="12:23" ht="0.75" customHeight="1"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4:23" ht="10.5" customHeight="1">
      <c r="D205" s="21" t="s">
        <v>168</v>
      </c>
      <c r="E205" s="21"/>
      <c r="F205" s="22" t="s">
        <v>169</v>
      </c>
      <c r="G205" s="22"/>
      <c r="H205" s="22"/>
      <c r="I205" s="22"/>
      <c r="K205" s="9">
        <v>10</v>
      </c>
      <c r="L205" s="10">
        <f>K205</f>
        <v>10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</row>
    <row r="206" spans="12:23" ht="0.75" customHeight="1"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4:23" ht="10.5" customHeight="1">
      <c r="D207" s="21" t="s">
        <v>170</v>
      </c>
      <c r="E207" s="21"/>
      <c r="F207" s="22" t="s">
        <v>171</v>
      </c>
      <c r="G207" s="22"/>
      <c r="H207" s="22"/>
      <c r="I207" s="22"/>
      <c r="K207" s="9">
        <v>10</v>
      </c>
      <c r="L207" s="10">
        <f>K207</f>
        <v>10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</row>
    <row r="208" spans="12:23" ht="0.75" customHeight="1"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4:23" ht="10.5" customHeight="1">
      <c r="D209" s="21" t="s">
        <v>172</v>
      </c>
      <c r="E209" s="21"/>
      <c r="F209" s="22" t="s">
        <v>173</v>
      </c>
      <c r="G209" s="22"/>
      <c r="H209" s="22"/>
      <c r="I209" s="22"/>
      <c r="K209" s="9">
        <v>10000</v>
      </c>
      <c r="L209" s="10">
        <f aca="true" t="shared" si="51" ref="L209:W209">$K$209/12</f>
        <v>833.3333333333334</v>
      </c>
      <c r="M209" s="10">
        <f t="shared" si="51"/>
        <v>833.3333333333334</v>
      </c>
      <c r="N209" s="10">
        <f t="shared" si="51"/>
        <v>833.3333333333334</v>
      </c>
      <c r="O209" s="10">
        <f t="shared" si="51"/>
        <v>833.3333333333334</v>
      </c>
      <c r="P209" s="10">
        <f t="shared" si="51"/>
        <v>833.3333333333334</v>
      </c>
      <c r="Q209" s="10">
        <f t="shared" si="51"/>
        <v>833.3333333333334</v>
      </c>
      <c r="R209" s="10">
        <f t="shared" si="51"/>
        <v>833.3333333333334</v>
      </c>
      <c r="S209" s="10">
        <f t="shared" si="51"/>
        <v>833.3333333333334</v>
      </c>
      <c r="T209" s="10">
        <f t="shared" si="51"/>
        <v>833.3333333333334</v>
      </c>
      <c r="U209" s="10">
        <f t="shared" si="51"/>
        <v>833.3333333333334</v>
      </c>
      <c r="V209" s="10">
        <f t="shared" si="51"/>
        <v>833.3333333333334</v>
      </c>
      <c r="W209" s="10">
        <f t="shared" si="51"/>
        <v>833.3333333333334</v>
      </c>
    </row>
    <row r="210" spans="12:23" ht="0.75" customHeight="1"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4:23" ht="10.5" customHeight="1">
      <c r="D211" s="21" t="s">
        <v>174</v>
      </c>
      <c r="E211" s="21"/>
      <c r="F211" s="22" t="s">
        <v>175</v>
      </c>
      <c r="G211" s="22"/>
      <c r="H211" s="22"/>
      <c r="I211" s="22"/>
      <c r="K211" s="9">
        <v>10</v>
      </c>
      <c r="L211" s="10">
        <v>10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</row>
    <row r="212" spans="12:23" ht="0.75" customHeight="1"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4:23" ht="10.5" customHeight="1">
      <c r="D213" s="21" t="s">
        <v>176</v>
      </c>
      <c r="E213" s="21"/>
      <c r="F213" s="22" t="s">
        <v>177</v>
      </c>
      <c r="G213" s="22"/>
      <c r="H213" s="22"/>
      <c r="I213" s="22"/>
      <c r="K213" s="9">
        <v>10</v>
      </c>
      <c r="L213" s="10">
        <v>10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</row>
    <row r="214" spans="12:23" ht="0.75" customHeight="1"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4:23" ht="10.5" customHeight="1">
      <c r="D215" s="21" t="s">
        <v>178</v>
      </c>
      <c r="E215" s="21"/>
      <c r="F215" s="23" t="s">
        <v>179</v>
      </c>
      <c r="G215" s="23"/>
      <c r="H215" s="23"/>
      <c r="I215" s="23"/>
      <c r="K215" s="9">
        <v>10</v>
      </c>
      <c r="L215" s="10">
        <v>10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</row>
    <row r="216" spans="6:23" ht="9.75" customHeight="1">
      <c r="F216" s="23"/>
      <c r="G216" s="23"/>
      <c r="H216" s="23"/>
      <c r="I216" s="23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2:23" ht="0.75" customHeight="1"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4:23" ht="10.5" customHeight="1">
      <c r="D218" s="21" t="s">
        <v>180</v>
      </c>
      <c r="E218" s="21"/>
      <c r="F218" s="22" t="s">
        <v>181</v>
      </c>
      <c r="G218" s="22"/>
      <c r="H218" s="22"/>
      <c r="I218" s="22"/>
      <c r="K218" s="9">
        <v>10</v>
      </c>
      <c r="L218" s="10">
        <v>10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</row>
    <row r="219" spans="12:23" ht="0.75" customHeight="1"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4:23" ht="10.5" customHeight="1">
      <c r="D220" s="21" t="s">
        <v>182</v>
      </c>
      <c r="E220" s="21"/>
      <c r="F220" s="22" t="s">
        <v>183</v>
      </c>
      <c r="G220" s="22"/>
      <c r="H220" s="22"/>
      <c r="I220" s="22"/>
      <c r="K220" s="9">
        <v>10</v>
      </c>
      <c r="L220" s="10">
        <v>10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</row>
    <row r="221" spans="12:23" ht="0.75" customHeight="1"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4:23" ht="10.5" customHeight="1">
      <c r="D222" s="21" t="s">
        <v>184</v>
      </c>
      <c r="E222" s="21"/>
      <c r="F222" s="22" t="s">
        <v>185</v>
      </c>
      <c r="G222" s="22"/>
      <c r="H222" s="22"/>
      <c r="I222" s="22"/>
      <c r="K222" s="9">
        <v>10</v>
      </c>
      <c r="L222" s="10">
        <v>10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</row>
    <row r="223" spans="12:23" ht="0.75" customHeight="1"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4:23" ht="10.5" customHeight="1">
      <c r="D224" s="21" t="s">
        <v>186</v>
      </c>
      <c r="E224" s="21"/>
      <c r="F224" s="23" t="s">
        <v>187</v>
      </c>
      <c r="G224" s="23"/>
      <c r="H224" s="23"/>
      <c r="I224" s="23"/>
      <c r="K224" s="9">
        <v>10</v>
      </c>
      <c r="L224" s="10">
        <v>10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</row>
    <row r="225" spans="6:23" ht="9.75" customHeight="1">
      <c r="F225" s="23"/>
      <c r="G225" s="23"/>
      <c r="H225" s="23"/>
      <c r="I225" s="23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2:23" ht="0.75" customHeight="1"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4:23" ht="10.5" customHeight="1">
      <c r="D227" s="21" t="s">
        <v>188</v>
      </c>
      <c r="E227" s="21"/>
      <c r="F227" s="22" t="s">
        <v>189</v>
      </c>
      <c r="G227" s="22"/>
      <c r="H227" s="22"/>
      <c r="I227" s="22"/>
      <c r="K227" s="9">
        <v>10</v>
      </c>
      <c r="L227" s="10">
        <v>10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</row>
    <row r="228" spans="12:23" ht="0.75" customHeight="1"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4:23" ht="10.5" customHeight="1">
      <c r="D229" s="21" t="s">
        <v>190</v>
      </c>
      <c r="E229" s="21"/>
      <c r="F229" s="22" t="s">
        <v>191</v>
      </c>
      <c r="G229" s="22"/>
      <c r="H229" s="22"/>
      <c r="I229" s="22"/>
      <c r="K229" s="9">
        <v>10</v>
      </c>
      <c r="L229" s="10">
        <v>10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</row>
    <row r="230" spans="12:23" ht="0.75" customHeight="1"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4:23" ht="10.5" customHeight="1">
      <c r="D231" s="21" t="s">
        <v>192</v>
      </c>
      <c r="E231" s="21"/>
      <c r="F231" s="22" t="s">
        <v>193</v>
      </c>
      <c r="G231" s="22"/>
      <c r="H231" s="22"/>
      <c r="I231" s="22"/>
      <c r="K231" s="9">
        <v>10</v>
      </c>
      <c r="L231" s="10">
        <v>10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</row>
    <row r="232" spans="12:23" ht="0.75" customHeight="1"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4:23" ht="10.5" customHeight="1">
      <c r="D233" s="21" t="s">
        <v>194</v>
      </c>
      <c r="E233" s="21"/>
      <c r="F233" s="22" t="s">
        <v>195</v>
      </c>
      <c r="G233" s="22"/>
      <c r="H233" s="22"/>
      <c r="I233" s="22"/>
      <c r="K233" s="9">
        <v>10</v>
      </c>
      <c r="L233" s="10">
        <v>10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</row>
    <row r="234" spans="12:23" ht="0.75" customHeight="1"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4:23" ht="10.5" customHeight="1">
      <c r="D235" s="21" t="s">
        <v>196</v>
      </c>
      <c r="E235" s="21"/>
      <c r="F235" s="22" t="s">
        <v>197</v>
      </c>
      <c r="G235" s="22"/>
      <c r="H235" s="22"/>
      <c r="I235" s="22"/>
      <c r="K235" s="9">
        <v>10</v>
      </c>
      <c r="L235" s="10">
        <v>10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</row>
    <row r="236" spans="12:23" ht="0.75" customHeight="1"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4:23" ht="10.5" customHeight="1">
      <c r="D237" s="21" t="s">
        <v>198</v>
      </c>
      <c r="E237" s="21"/>
      <c r="F237" s="23" t="s">
        <v>199</v>
      </c>
      <c r="G237" s="23"/>
      <c r="H237" s="23"/>
      <c r="I237" s="23"/>
      <c r="K237" s="9">
        <v>10</v>
      </c>
      <c r="L237" s="10">
        <v>10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</row>
    <row r="238" spans="6:23" ht="9.75" customHeight="1">
      <c r="F238" s="23"/>
      <c r="G238" s="23"/>
      <c r="H238" s="23"/>
      <c r="I238" s="23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2:23" ht="0.75" customHeight="1"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4:23" ht="10.5" customHeight="1">
      <c r="D240" s="21" t="s">
        <v>200</v>
      </c>
      <c r="E240" s="21"/>
      <c r="F240" s="23" t="s">
        <v>201</v>
      </c>
      <c r="G240" s="23"/>
      <c r="H240" s="23"/>
      <c r="I240" s="23"/>
      <c r="K240" s="9">
        <v>10000</v>
      </c>
      <c r="L240" s="10">
        <f aca="true" t="shared" si="52" ref="L240:W240">$K$240/12</f>
        <v>833.3333333333334</v>
      </c>
      <c r="M240" s="10">
        <f t="shared" si="52"/>
        <v>833.3333333333334</v>
      </c>
      <c r="N240" s="10">
        <f t="shared" si="52"/>
        <v>833.3333333333334</v>
      </c>
      <c r="O240" s="10">
        <f t="shared" si="52"/>
        <v>833.3333333333334</v>
      </c>
      <c r="P240" s="10">
        <f t="shared" si="52"/>
        <v>833.3333333333334</v>
      </c>
      <c r="Q240" s="10">
        <f t="shared" si="52"/>
        <v>833.3333333333334</v>
      </c>
      <c r="R240" s="10">
        <f t="shared" si="52"/>
        <v>833.3333333333334</v>
      </c>
      <c r="S240" s="10">
        <f t="shared" si="52"/>
        <v>833.3333333333334</v>
      </c>
      <c r="T240" s="10">
        <f t="shared" si="52"/>
        <v>833.3333333333334</v>
      </c>
      <c r="U240" s="10">
        <f t="shared" si="52"/>
        <v>833.3333333333334</v>
      </c>
      <c r="V240" s="10">
        <f t="shared" si="52"/>
        <v>833.3333333333334</v>
      </c>
      <c r="W240" s="10">
        <f t="shared" si="52"/>
        <v>833.3333333333334</v>
      </c>
    </row>
    <row r="241" spans="6:23" ht="9.75" customHeight="1">
      <c r="F241" s="23"/>
      <c r="G241" s="23"/>
      <c r="H241" s="23"/>
      <c r="I241" s="23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ht="0.75" customHeight="1"/>
    <row r="243" spans="4:9" ht="10.5" customHeight="1">
      <c r="D243" s="21" t="s">
        <v>202</v>
      </c>
      <c r="E243" s="21"/>
      <c r="F243" s="23" t="s">
        <v>203</v>
      </c>
      <c r="G243" s="23"/>
      <c r="H243" s="23"/>
      <c r="I243" s="23"/>
    </row>
    <row r="244" spans="6:23" ht="9.75" customHeight="1">
      <c r="F244" s="23"/>
      <c r="G244" s="23"/>
      <c r="H244" s="23"/>
      <c r="I244" s="23"/>
      <c r="K244" s="14">
        <v>10000</v>
      </c>
      <c r="L244" s="10">
        <f aca="true" t="shared" si="53" ref="L244:W244">$K$244/12</f>
        <v>833.3333333333334</v>
      </c>
      <c r="M244" s="10">
        <f t="shared" si="53"/>
        <v>833.3333333333334</v>
      </c>
      <c r="N244" s="10">
        <f t="shared" si="53"/>
        <v>833.3333333333334</v>
      </c>
      <c r="O244" s="10">
        <f t="shared" si="53"/>
        <v>833.3333333333334</v>
      </c>
      <c r="P244" s="10">
        <f t="shared" si="53"/>
        <v>833.3333333333334</v>
      </c>
      <c r="Q244" s="10">
        <f t="shared" si="53"/>
        <v>833.3333333333334</v>
      </c>
      <c r="R244" s="10">
        <f t="shared" si="53"/>
        <v>833.3333333333334</v>
      </c>
      <c r="S244" s="10">
        <f t="shared" si="53"/>
        <v>833.3333333333334</v>
      </c>
      <c r="T244" s="10">
        <f t="shared" si="53"/>
        <v>833.3333333333334</v>
      </c>
      <c r="U244" s="10">
        <f t="shared" si="53"/>
        <v>833.3333333333334</v>
      </c>
      <c r="V244" s="10">
        <f t="shared" si="53"/>
        <v>833.3333333333334</v>
      </c>
      <c r="W244" s="10">
        <f t="shared" si="53"/>
        <v>833.3333333333334</v>
      </c>
    </row>
    <row r="245" spans="11:23" ht="0.75" customHeight="1"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4:23" ht="10.5" customHeight="1">
      <c r="D246" s="21" t="s">
        <v>204</v>
      </c>
      <c r="E246" s="21"/>
      <c r="F246" s="23" t="s">
        <v>205</v>
      </c>
      <c r="G246" s="23"/>
      <c r="H246" s="23"/>
      <c r="I246" s="2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6:23" ht="9.75" customHeight="1">
      <c r="F247" s="23"/>
      <c r="G247" s="23"/>
      <c r="H247" s="23"/>
      <c r="I247" s="23"/>
      <c r="K247" s="14">
        <v>10</v>
      </c>
      <c r="L247" s="10">
        <f>K247</f>
        <v>10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1:23" ht="0.75" customHeight="1"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4:23" ht="10.5" customHeight="1">
      <c r="D249" s="21" t="s">
        <v>206</v>
      </c>
      <c r="E249" s="21"/>
      <c r="F249" s="23" t="s">
        <v>207</v>
      </c>
      <c r="G249" s="23"/>
      <c r="H249" s="23"/>
      <c r="I249" s="2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6:23" ht="9.75" customHeight="1">
      <c r="F250" s="23"/>
      <c r="G250" s="23"/>
      <c r="H250" s="23"/>
      <c r="I250" s="23"/>
      <c r="K250" s="14">
        <v>10000</v>
      </c>
      <c r="L250" s="10">
        <f aca="true" t="shared" si="54" ref="L250:W250">$K$250/12</f>
        <v>833.3333333333334</v>
      </c>
      <c r="M250" s="10">
        <f t="shared" si="54"/>
        <v>833.3333333333334</v>
      </c>
      <c r="N250" s="10">
        <f t="shared" si="54"/>
        <v>833.3333333333334</v>
      </c>
      <c r="O250" s="10">
        <f t="shared" si="54"/>
        <v>833.3333333333334</v>
      </c>
      <c r="P250" s="10">
        <f t="shared" si="54"/>
        <v>833.3333333333334</v>
      </c>
      <c r="Q250" s="10">
        <f t="shared" si="54"/>
        <v>833.3333333333334</v>
      </c>
      <c r="R250" s="10">
        <f t="shared" si="54"/>
        <v>833.3333333333334</v>
      </c>
      <c r="S250" s="10">
        <f t="shared" si="54"/>
        <v>833.3333333333334</v>
      </c>
      <c r="T250" s="10">
        <f t="shared" si="54"/>
        <v>833.3333333333334</v>
      </c>
      <c r="U250" s="10">
        <f t="shared" si="54"/>
        <v>833.3333333333334</v>
      </c>
      <c r="V250" s="10">
        <f t="shared" si="54"/>
        <v>833.3333333333334</v>
      </c>
      <c r="W250" s="10">
        <f t="shared" si="54"/>
        <v>833.3333333333334</v>
      </c>
    </row>
    <row r="251" spans="11:23" ht="0.75" customHeight="1"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4:23" ht="10.5" customHeight="1">
      <c r="D252" s="21" t="s">
        <v>208</v>
      </c>
      <c r="E252" s="21"/>
      <c r="F252" s="22" t="s">
        <v>209</v>
      </c>
      <c r="G252" s="22"/>
      <c r="H252" s="22"/>
      <c r="I252" s="22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1:23" ht="0.75" customHeight="1">
      <c r="K253" s="14">
        <v>1</v>
      </c>
      <c r="L253" s="10">
        <f>K253</f>
        <v>1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</row>
    <row r="254" spans="4:23" ht="10.5" customHeight="1">
      <c r="D254" s="21" t="s">
        <v>210</v>
      </c>
      <c r="E254" s="21"/>
      <c r="F254" s="23" t="s">
        <v>211</v>
      </c>
      <c r="G254" s="23"/>
      <c r="H254" s="23"/>
      <c r="I254" s="2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6:23" ht="9.75" customHeight="1">
      <c r="F255" s="23"/>
      <c r="G255" s="23"/>
      <c r="H255" s="23"/>
      <c r="I255" s="23"/>
      <c r="K255" s="14">
        <v>1</v>
      </c>
      <c r="L255" s="10">
        <f>K255</f>
        <v>1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</row>
    <row r="256" spans="11:23" ht="0.75" customHeight="1"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4:23" ht="10.5" customHeight="1">
      <c r="D257" s="21" t="s">
        <v>212</v>
      </c>
      <c r="E257" s="21"/>
      <c r="F257" s="23" t="s">
        <v>213</v>
      </c>
      <c r="G257" s="23"/>
      <c r="H257" s="23"/>
      <c r="I257" s="2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6:23" ht="9.75" customHeight="1">
      <c r="F258" s="23"/>
      <c r="G258" s="23"/>
      <c r="H258" s="23"/>
      <c r="I258" s="23"/>
      <c r="K258" s="14">
        <v>1</v>
      </c>
      <c r="L258" s="10">
        <f>K258</f>
        <v>1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</row>
    <row r="259" spans="11:23" ht="0.75" customHeight="1"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4:23" ht="10.5" customHeight="1">
      <c r="D260" s="21" t="s">
        <v>214</v>
      </c>
      <c r="E260" s="21"/>
      <c r="F260" s="23" t="s">
        <v>215</v>
      </c>
      <c r="G260" s="23"/>
      <c r="H260" s="23"/>
      <c r="I260" s="2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6:23" ht="9.75" customHeight="1">
      <c r="F261" s="23"/>
      <c r="G261" s="23"/>
      <c r="H261" s="23"/>
      <c r="I261" s="23"/>
      <c r="K261" s="14">
        <v>10000</v>
      </c>
      <c r="L261" s="10">
        <f aca="true" t="shared" si="55" ref="L261:W261">$K$261/12</f>
        <v>833.3333333333334</v>
      </c>
      <c r="M261" s="10">
        <f t="shared" si="55"/>
        <v>833.3333333333334</v>
      </c>
      <c r="N261" s="10">
        <f t="shared" si="55"/>
        <v>833.3333333333334</v>
      </c>
      <c r="O261" s="10">
        <f t="shared" si="55"/>
        <v>833.3333333333334</v>
      </c>
      <c r="P261" s="10">
        <f t="shared" si="55"/>
        <v>833.3333333333334</v>
      </c>
      <c r="Q261" s="10">
        <f t="shared" si="55"/>
        <v>833.3333333333334</v>
      </c>
      <c r="R261" s="10">
        <f t="shared" si="55"/>
        <v>833.3333333333334</v>
      </c>
      <c r="S261" s="10">
        <f t="shared" si="55"/>
        <v>833.3333333333334</v>
      </c>
      <c r="T261" s="10">
        <f t="shared" si="55"/>
        <v>833.3333333333334</v>
      </c>
      <c r="U261" s="10">
        <f t="shared" si="55"/>
        <v>833.3333333333334</v>
      </c>
      <c r="V261" s="10">
        <f t="shared" si="55"/>
        <v>833.3333333333334</v>
      </c>
      <c r="W261" s="10">
        <f t="shared" si="55"/>
        <v>833.3333333333334</v>
      </c>
    </row>
    <row r="262" spans="11:23" ht="0.75" customHeight="1"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4:23" ht="10.5" customHeight="1">
      <c r="D263" s="21" t="s">
        <v>216</v>
      </c>
      <c r="E263" s="21"/>
      <c r="F263" s="23" t="s">
        <v>217</v>
      </c>
      <c r="G263" s="23"/>
      <c r="H263" s="23"/>
      <c r="I263" s="2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6:23" ht="9.75" customHeight="1">
      <c r="F264" s="23"/>
      <c r="G264" s="23"/>
      <c r="H264" s="23"/>
      <c r="I264" s="23"/>
      <c r="K264" s="14">
        <v>5000</v>
      </c>
      <c r="L264" s="10">
        <f aca="true" t="shared" si="56" ref="L264:W264">$K$264/12</f>
        <v>416.6666666666667</v>
      </c>
      <c r="M264" s="10">
        <f t="shared" si="56"/>
        <v>416.6666666666667</v>
      </c>
      <c r="N264" s="10">
        <f t="shared" si="56"/>
        <v>416.6666666666667</v>
      </c>
      <c r="O264" s="10">
        <f t="shared" si="56"/>
        <v>416.6666666666667</v>
      </c>
      <c r="P264" s="10">
        <f t="shared" si="56"/>
        <v>416.6666666666667</v>
      </c>
      <c r="Q264" s="10">
        <f t="shared" si="56"/>
        <v>416.6666666666667</v>
      </c>
      <c r="R264" s="10">
        <f t="shared" si="56"/>
        <v>416.6666666666667</v>
      </c>
      <c r="S264" s="10">
        <f t="shared" si="56"/>
        <v>416.6666666666667</v>
      </c>
      <c r="T264" s="10">
        <f t="shared" si="56"/>
        <v>416.6666666666667</v>
      </c>
      <c r="U264" s="10">
        <f t="shared" si="56"/>
        <v>416.6666666666667</v>
      </c>
      <c r="V264" s="10">
        <f t="shared" si="56"/>
        <v>416.6666666666667</v>
      </c>
      <c r="W264" s="10">
        <f t="shared" si="56"/>
        <v>416.6666666666667</v>
      </c>
    </row>
    <row r="265" spans="11:23" ht="0.75" customHeight="1"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4:23" ht="10.5" customHeight="1">
      <c r="D266" s="21" t="s">
        <v>218</v>
      </c>
      <c r="E266" s="21"/>
      <c r="F266" s="22" t="s">
        <v>219</v>
      </c>
      <c r="G266" s="22"/>
      <c r="H266" s="22"/>
      <c r="I266" s="22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1:23" ht="0.75" customHeight="1">
      <c r="K267" s="14">
        <v>1</v>
      </c>
      <c r="L267" s="10">
        <f>K267</f>
        <v>1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</row>
    <row r="268" spans="4:23" ht="10.5" customHeight="1">
      <c r="D268" s="21" t="s">
        <v>220</v>
      </c>
      <c r="E268" s="21"/>
      <c r="F268" s="22" t="s">
        <v>221</v>
      </c>
      <c r="G268" s="22"/>
      <c r="H268" s="22"/>
      <c r="I268" s="22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1:23" ht="0.75" customHeight="1">
      <c r="K269" s="14">
        <v>3000</v>
      </c>
      <c r="L269" s="10">
        <f aca="true" t="shared" si="57" ref="L269:W269">$K$269/12</f>
        <v>250</v>
      </c>
      <c r="M269" s="10">
        <f t="shared" si="57"/>
        <v>250</v>
      </c>
      <c r="N269" s="10">
        <f t="shared" si="57"/>
        <v>250</v>
      </c>
      <c r="O269" s="10">
        <f t="shared" si="57"/>
        <v>250</v>
      </c>
      <c r="P269" s="10">
        <f t="shared" si="57"/>
        <v>250</v>
      </c>
      <c r="Q269" s="10">
        <f t="shared" si="57"/>
        <v>250</v>
      </c>
      <c r="R269" s="10">
        <f t="shared" si="57"/>
        <v>250</v>
      </c>
      <c r="S269" s="10">
        <f t="shared" si="57"/>
        <v>250</v>
      </c>
      <c r="T269" s="10">
        <f t="shared" si="57"/>
        <v>250</v>
      </c>
      <c r="U269" s="10">
        <f t="shared" si="57"/>
        <v>250</v>
      </c>
      <c r="V269" s="10">
        <f t="shared" si="57"/>
        <v>250</v>
      </c>
      <c r="W269" s="10">
        <f t="shared" si="57"/>
        <v>250</v>
      </c>
    </row>
    <row r="270" spans="4:23" ht="10.5" customHeight="1">
      <c r="D270" s="21" t="s">
        <v>222</v>
      </c>
      <c r="E270" s="21"/>
      <c r="F270" s="23" t="s">
        <v>223</v>
      </c>
      <c r="G270" s="23"/>
      <c r="H270" s="23"/>
      <c r="I270" s="2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6:23" ht="9.75" customHeight="1">
      <c r="F271" s="23"/>
      <c r="G271" s="23"/>
      <c r="H271" s="23"/>
      <c r="I271" s="23"/>
      <c r="K271" s="14">
        <v>3000</v>
      </c>
      <c r="L271" s="10">
        <f aca="true" t="shared" si="58" ref="L271:W271">$K$271/12</f>
        <v>250</v>
      </c>
      <c r="M271" s="10">
        <f t="shared" si="58"/>
        <v>250</v>
      </c>
      <c r="N271" s="10">
        <f t="shared" si="58"/>
        <v>250</v>
      </c>
      <c r="O271" s="10">
        <f t="shared" si="58"/>
        <v>250</v>
      </c>
      <c r="P271" s="10">
        <f t="shared" si="58"/>
        <v>250</v>
      </c>
      <c r="Q271" s="10">
        <f t="shared" si="58"/>
        <v>250</v>
      </c>
      <c r="R271" s="10">
        <f t="shared" si="58"/>
        <v>250</v>
      </c>
      <c r="S271" s="10">
        <f t="shared" si="58"/>
        <v>250</v>
      </c>
      <c r="T271" s="10">
        <f t="shared" si="58"/>
        <v>250</v>
      </c>
      <c r="U271" s="10">
        <f t="shared" si="58"/>
        <v>250</v>
      </c>
      <c r="V271" s="10">
        <f t="shared" si="58"/>
        <v>250</v>
      </c>
      <c r="W271" s="10">
        <f t="shared" si="58"/>
        <v>250</v>
      </c>
    </row>
    <row r="272" spans="11:23" ht="0.75" customHeight="1"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4:23" ht="10.5" customHeight="1">
      <c r="D273" s="21" t="s">
        <v>224</v>
      </c>
      <c r="E273" s="21"/>
      <c r="F273" s="23" t="s">
        <v>225</v>
      </c>
      <c r="G273" s="23"/>
      <c r="H273" s="23"/>
      <c r="I273" s="2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6:23" ht="9.75" customHeight="1">
      <c r="F274" s="23"/>
      <c r="G274" s="23"/>
      <c r="H274" s="23"/>
      <c r="I274" s="23"/>
      <c r="K274" s="14">
        <v>10000</v>
      </c>
      <c r="L274" s="10">
        <f aca="true" t="shared" si="59" ref="L274:W274">$K$274/12</f>
        <v>833.3333333333334</v>
      </c>
      <c r="M274" s="10">
        <f t="shared" si="59"/>
        <v>833.3333333333334</v>
      </c>
      <c r="N274" s="10">
        <f t="shared" si="59"/>
        <v>833.3333333333334</v>
      </c>
      <c r="O274" s="10">
        <f t="shared" si="59"/>
        <v>833.3333333333334</v>
      </c>
      <c r="P274" s="10">
        <f t="shared" si="59"/>
        <v>833.3333333333334</v>
      </c>
      <c r="Q274" s="10">
        <f t="shared" si="59"/>
        <v>833.3333333333334</v>
      </c>
      <c r="R274" s="10">
        <f t="shared" si="59"/>
        <v>833.3333333333334</v>
      </c>
      <c r="S274" s="10">
        <f t="shared" si="59"/>
        <v>833.3333333333334</v>
      </c>
      <c r="T274" s="10">
        <f t="shared" si="59"/>
        <v>833.3333333333334</v>
      </c>
      <c r="U274" s="10">
        <f t="shared" si="59"/>
        <v>833.3333333333334</v>
      </c>
      <c r="V274" s="10">
        <f t="shared" si="59"/>
        <v>833.3333333333334</v>
      </c>
      <c r="W274" s="10">
        <f t="shared" si="59"/>
        <v>833.3333333333334</v>
      </c>
    </row>
    <row r="275" spans="11:23" ht="0.75" customHeight="1"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4:23" ht="10.5" customHeight="1">
      <c r="D276" s="21" t="s">
        <v>226</v>
      </c>
      <c r="E276" s="21"/>
      <c r="F276" s="22" t="s">
        <v>227</v>
      </c>
      <c r="G276" s="22"/>
      <c r="H276" s="22"/>
      <c r="I276" s="22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1:23" ht="0.75" customHeight="1">
      <c r="K277" s="14">
        <v>50000</v>
      </c>
      <c r="L277" s="10">
        <f aca="true" t="shared" si="60" ref="L277:W277">$K$277/12</f>
        <v>4166.666666666667</v>
      </c>
      <c r="M277" s="10">
        <f t="shared" si="60"/>
        <v>4166.666666666667</v>
      </c>
      <c r="N277" s="10">
        <f t="shared" si="60"/>
        <v>4166.666666666667</v>
      </c>
      <c r="O277" s="10">
        <f t="shared" si="60"/>
        <v>4166.666666666667</v>
      </c>
      <c r="P277" s="10">
        <f t="shared" si="60"/>
        <v>4166.666666666667</v>
      </c>
      <c r="Q277" s="10">
        <f t="shared" si="60"/>
        <v>4166.666666666667</v>
      </c>
      <c r="R277" s="10">
        <f t="shared" si="60"/>
        <v>4166.666666666667</v>
      </c>
      <c r="S277" s="10">
        <f t="shared" si="60"/>
        <v>4166.666666666667</v>
      </c>
      <c r="T277" s="10">
        <f t="shared" si="60"/>
        <v>4166.666666666667</v>
      </c>
      <c r="U277" s="10">
        <f t="shared" si="60"/>
        <v>4166.666666666667</v>
      </c>
      <c r="V277" s="10">
        <f t="shared" si="60"/>
        <v>4166.666666666667</v>
      </c>
      <c r="W277" s="10">
        <f t="shared" si="60"/>
        <v>4166.666666666667</v>
      </c>
    </row>
    <row r="278" spans="4:23" ht="10.5" customHeight="1">
      <c r="D278" s="21" t="s">
        <v>228</v>
      </c>
      <c r="E278" s="21"/>
      <c r="F278" s="23" t="s">
        <v>229</v>
      </c>
      <c r="G278" s="23"/>
      <c r="H278" s="23"/>
      <c r="I278" s="2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6:23" ht="9.75" customHeight="1">
      <c r="F279" s="23"/>
      <c r="G279" s="23"/>
      <c r="H279" s="23"/>
      <c r="I279" s="23"/>
      <c r="K279" s="14">
        <v>5000</v>
      </c>
      <c r="L279" s="10">
        <f aca="true" t="shared" si="61" ref="L279:W279">$K$279/12</f>
        <v>416.6666666666667</v>
      </c>
      <c r="M279" s="10">
        <f t="shared" si="61"/>
        <v>416.6666666666667</v>
      </c>
      <c r="N279" s="10">
        <f t="shared" si="61"/>
        <v>416.6666666666667</v>
      </c>
      <c r="O279" s="10">
        <f t="shared" si="61"/>
        <v>416.6666666666667</v>
      </c>
      <c r="P279" s="10">
        <f t="shared" si="61"/>
        <v>416.6666666666667</v>
      </c>
      <c r="Q279" s="10">
        <f t="shared" si="61"/>
        <v>416.6666666666667</v>
      </c>
      <c r="R279" s="10">
        <f t="shared" si="61"/>
        <v>416.6666666666667</v>
      </c>
      <c r="S279" s="10">
        <f t="shared" si="61"/>
        <v>416.6666666666667</v>
      </c>
      <c r="T279" s="10">
        <f t="shared" si="61"/>
        <v>416.6666666666667</v>
      </c>
      <c r="U279" s="10">
        <f t="shared" si="61"/>
        <v>416.6666666666667</v>
      </c>
      <c r="V279" s="10">
        <f t="shared" si="61"/>
        <v>416.6666666666667</v>
      </c>
      <c r="W279" s="10">
        <f t="shared" si="61"/>
        <v>416.6666666666667</v>
      </c>
    </row>
    <row r="280" spans="11:23" ht="0.75" customHeight="1"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4:23" ht="10.5" customHeight="1">
      <c r="D281" s="21" t="s">
        <v>230</v>
      </c>
      <c r="E281" s="21"/>
      <c r="F281" s="23" t="s">
        <v>231</v>
      </c>
      <c r="G281" s="23"/>
      <c r="H281" s="23"/>
      <c r="I281" s="2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6:23" ht="9.75" customHeight="1">
      <c r="F282" s="23"/>
      <c r="G282" s="23"/>
      <c r="H282" s="23"/>
      <c r="I282" s="23"/>
      <c r="K282" s="14">
        <v>5000</v>
      </c>
      <c r="L282" s="10">
        <f aca="true" t="shared" si="62" ref="L282:W282">$K$282/12</f>
        <v>416.6666666666667</v>
      </c>
      <c r="M282" s="10">
        <f t="shared" si="62"/>
        <v>416.6666666666667</v>
      </c>
      <c r="N282" s="10">
        <f t="shared" si="62"/>
        <v>416.6666666666667</v>
      </c>
      <c r="O282" s="10">
        <f t="shared" si="62"/>
        <v>416.6666666666667</v>
      </c>
      <c r="P282" s="10">
        <f t="shared" si="62"/>
        <v>416.6666666666667</v>
      </c>
      <c r="Q282" s="10">
        <f t="shared" si="62"/>
        <v>416.6666666666667</v>
      </c>
      <c r="R282" s="10">
        <f t="shared" si="62"/>
        <v>416.6666666666667</v>
      </c>
      <c r="S282" s="10">
        <f t="shared" si="62"/>
        <v>416.6666666666667</v>
      </c>
      <c r="T282" s="10">
        <f t="shared" si="62"/>
        <v>416.6666666666667</v>
      </c>
      <c r="U282" s="10">
        <f t="shared" si="62"/>
        <v>416.6666666666667</v>
      </c>
      <c r="V282" s="10">
        <f t="shared" si="62"/>
        <v>416.6666666666667</v>
      </c>
      <c r="W282" s="10">
        <f t="shared" si="62"/>
        <v>416.6666666666667</v>
      </c>
    </row>
    <row r="283" spans="11:23" ht="0.75" customHeight="1"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4:23" ht="10.5" customHeight="1">
      <c r="D284" s="21" t="s">
        <v>232</v>
      </c>
      <c r="E284" s="21"/>
      <c r="F284" s="23" t="s">
        <v>233</v>
      </c>
      <c r="G284" s="23"/>
      <c r="H284" s="23"/>
      <c r="I284" s="2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6:23" ht="9.75" customHeight="1">
      <c r="F285" s="23"/>
      <c r="G285" s="23"/>
      <c r="H285" s="23"/>
      <c r="I285" s="23"/>
      <c r="K285" s="14">
        <v>1</v>
      </c>
      <c r="L285" s="10">
        <f>K285</f>
        <v>1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</row>
    <row r="286" spans="11:23" ht="0.75" customHeight="1"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4:23" ht="10.5" customHeight="1">
      <c r="D287" s="21" t="s">
        <v>234</v>
      </c>
      <c r="E287" s="21"/>
      <c r="F287" s="23" t="s">
        <v>235</v>
      </c>
      <c r="G287" s="23"/>
      <c r="H287" s="23"/>
      <c r="I287" s="2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6:23" ht="9.75" customHeight="1">
      <c r="F288" s="23"/>
      <c r="G288" s="23"/>
      <c r="H288" s="23"/>
      <c r="I288" s="23"/>
      <c r="K288" s="14">
        <v>50000</v>
      </c>
      <c r="L288" s="10">
        <f aca="true" t="shared" si="63" ref="L288:W288">$K$288/12</f>
        <v>4166.666666666667</v>
      </c>
      <c r="M288" s="10">
        <f t="shared" si="63"/>
        <v>4166.666666666667</v>
      </c>
      <c r="N288" s="10">
        <f t="shared" si="63"/>
        <v>4166.666666666667</v>
      </c>
      <c r="O288" s="10">
        <f t="shared" si="63"/>
        <v>4166.666666666667</v>
      </c>
      <c r="P288" s="10">
        <f t="shared" si="63"/>
        <v>4166.666666666667</v>
      </c>
      <c r="Q288" s="10">
        <f t="shared" si="63"/>
        <v>4166.666666666667</v>
      </c>
      <c r="R288" s="10">
        <f t="shared" si="63"/>
        <v>4166.666666666667</v>
      </c>
      <c r="S288" s="10">
        <f t="shared" si="63"/>
        <v>4166.666666666667</v>
      </c>
      <c r="T288" s="10">
        <f t="shared" si="63"/>
        <v>4166.666666666667</v>
      </c>
      <c r="U288" s="10">
        <f t="shared" si="63"/>
        <v>4166.666666666667</v>
      </c>
      <c r="V288" s="10">
        <f t="shared" si="63"/>
        <v>4166.666666666667</v>
      </c>
      <c r="W288" s="10">
        <f t="shared" si="63"/>
        <v>4166.666666666667</v>
      </c>
    </row>
    <row r="289" spans="11:23" ht="0.75" customHeight="1"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4:23" ht="10.5" customHeight="1">
      <c r="D290" s="21" t="s">
        <v>236</v>
      </c>
      <c r="E290" s="21"/>
      <c r="F290" s="23" t="s">
        <v>237</v>
      </c>
      <c r="G290" s="23"/>
      <c r="H290" s="23"/>
      <c r="I290" s="2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6:23" ht="9.75" customHeight="1">
      <c r="F291" s="23"/>
      <c r="G291" s="23"/>
      <c r="H291" s="23"/>
      <c r="I291" s="23"/>
      <c r="K291" s="14">
        <v>1</v>
      </c>
      <c r="L291" s="10">
        <f>K291</f>
        <v>1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</row>
    <row r="292" spans="11:23" ht="0.75" customHeight="1"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4:23" ht="10.5" customHeight="1">
      <c r="D293" s="21" t="s">
        <v>238</v>
      </c>
      <c r="E293" s="21"/>
      <c r="F293" s="23" t="s">
        <v>239</v>
      </c>
      <c r="G293" s="23"/>
      <c r="H293" s="23"/>
      <c r="I293" s="2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6:23" ht="9.75" customHeight="1">
      <c r="F294" s="23"/>
      <c r="G294" s="23"/>
      <c r="H294" s="23"/>
      <c r="I294" s="23"/>
      <c r="K294" s="14">
        <v>1</v>
      </c>
      <c r="L294" s="10">
        <f>K294</f>
        <v>1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</row>
    <row r="295" spans="4:23" ht="10.5" customHeight="1">
      <c r="D295" s="21" t="s">
        <v>240</v>
      </c>
      <c r="E295" s="21"/>
      <c r="F295" s="23" t="s">
        <v>241</v>
      </c>
      <c r="G295" s="23"/>
      <c r="H295" s="23"/>
      <c r="I295" s="2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6:23" ht="9.75" customHeight="1">
      <c r="F296" s="23"/>
      <c r="G296" s="23"/>
      <c r="H296" s="23"/>
      <c r="I296" s="23"/>
      <c r="K296" s="14">
        <v>1</v>
      </c>
      <c r="L296" s="10">
        <f>K296</f>
        <v>1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</row>
    <row r="297" spans="11:23" ht="0.75" customHeight="1"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4:11" ht="10.5" customHeight="1">
      <c r="D298" s="18" t="s">
        <v>51</v>
      </c>
      <c r="E298" s="18"/>
      <c r="F298" s="18" t="s">
        <v>52</v>
      </c>
      <c r="G298" s="18"/>
      <c r="H298" s="18"/>
      <c r="I298" s="18"/>
      <c r="K298" s="4">
        <f>SUM(K300:K349)</f>
        <v>264006</v>
      </c>
    </row>
    <row r="299" ht="0.75" customHeight="1"/>
    <row r="300" spans="4:23" ht="10.5" customHeight="1">
      <c r="D300" s="21" t="s">
        <v>242</v>
      </c>
      <c r="E300" s="21"/>
      <c r="F300" s="22" t="s">
        <v>243</v>
      </c>
      <c r="G300" s="22"/>
      <c r="H300" s="22"/>
      <c r="I300" s="22"/>
      <c r="K300" s="9">
        <v>500</v>
      </c>
      <c r="L300" s="10">
        <f aca="true" t="shared" si="64" ref="L300:W300">$K$300/12</f>
        <v>41.666666666666664</v>
      </c>
      <c r="M300" s="10">
        <f t="shared" si="64"/>
        <v>41.666666666666664</v>
      </c>
      <c r="N300" s="10">
        <f t="shared" si="64"/>
        <v>41.666666666666664</v>
      </c>
      <c r="O300" s="10">
        <f t="shared" si="64"/>
        <v>41.666666666666664</v>
      </c>
      <c r="P300" s="10">
        <f t="shared" si="64"/>
        <v>41.666666666666664</v>
      </c>
      <c r="Q300" s="10">
        <f t="shared" si="64"/>
        <v>41.666666666666664</v>
      </c>
      <c r="R300" s="10">
        <f t="shared" si="64"/>
        <v>41.666666666666664</v>
      </c>
      <c r="S300" s="10">
        <f t="shared" si="64"/>
        <v>41.666666666666664</v>
      </c>
      <c r="T300" s="10">
        <f t="shared" si="64"/>
        <v>41.666666666666664</v>
      </c>
      <c r="U300" s="10">
        <f t="shared" si="64"/>
        <v>41.666666666666664</v>
      </c>
      <c r="V300" s="10">
        <f t="shared" si="64"/>
        <v>41.666666666666664</v>
      </c>
      <c r="W300" s="10">
        <f t="shared" si="64"/>
        <v>41.666666666666664</v>
      </c>
    </row>
    <row r="301" spans="11:23" ht="0.75" customHeight="1">
      <c r="K301">
        <v>25000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4:23" ht="10.5" customHeight="1">
      <c r="D302" s="21" t="s">
        <v>244</v>
      </c>
      <c r="E302" s="21"/>
      <c r="F302" s="23" t="s">
        <v>245</v>
      </c>
      <c r="G302" s="23"/>
      <c r="H302" s="23"/>
      <c r="I302" s="23"/>
      <c r="K302" s="9">
        <v>25000</v>
      </c>
      <c r="L302" s="10">
        <f aca="true" t="shared" si="65" ref="L302:W302">$K$302/12</f>
        <v>2083.3333333333335</v>
      </c>
      <c r="M302" s="10">
        <f t="shared" si="65"/>
        <v>2083.3333333333335</v>
      </c>
      <c r="N302" s="10">
        <f t="shared" si="65"/>
        <v>2083.3333333333335</v>
      </c>
      <c r="O302" s="10">
        <f t="shared" si="65"/>
        <v>2083.3333333333335</v>
      </c>
      <c r="P302" s="10">
        <f t="shared" si="65"/>
        <v>2083.3333333333335</v>
      </c>
      <c r="Q302" s="10">
        <f t="shared" si="65"/>
        <v>2083.3333333333335</v>
      </c>
      <c r="R302" s="10">
        <f t="shared" si="65"/>
        <v>2083.3333333333335</v>
      </c>
      <c r="S302" s="10">
        <f t="shared" si="65"/>
        <v>2083.3333333333335</v>
      </c>
      <c r="T302" s="10">
        <f t="shared" si="65"/>
        <v>2083.3333333333335</v>
      </c>
      <c r="U302" s="10">
        <f t="shared" si="65"/>
        <v>2083.3333333333335</v>
      </c>
      <c r="V302" s="10">
        <f t="shared" si="65"/>
        <v>2083.3333333333335</v>
      </c>
      <c r="W302" s="10">
        <f t="shared" si="65"/>
        <v>2083.3333333333335</v>
      </c>
    </row>
    <row r="303" spans="6:23" ht="9.75" customHeight="1">
      <c r="F303" s="23"/>
      <c r="G303" s="23"/>
      <c r="H303" s="23"/>
      <c r="I303" s="23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6:23" ht="10.5" customHeight="1">
      <c r="F304" s="23"/>
      <c r="G304" s="23"/>
      <c r="H304" s="23"/>
      <c r="I304" s="23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2:23" ht="0.75" customHeight="1"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4:23" ht="10.5" customHeight="1">
      <c r="D306" s="21" t="s">
        <v>246</v>
      </c>
      <c r="E306" s="21"/>
      <c r="F306" s="22" t="s">
        <v>247</v>
      </c>
      <c r="G306" s="22"/>
      <c r="H306" s="22"/>
      <c r="I306" s="22"/>
      <c r="K306" s="9">
        <v>1</v>
      </c>
      <c r="L306" s="10">
        <f>K306</f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</row>
    <row r="307" spans="12:23" ht="0.75" customHeight="1"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4:23" ht="10.5" customHeight="1">
      <c r="D308" s="21" t="s">
        <v>248</v>
      </c>
      <c r="E308" s="21"/>
      <c r="F308" s="22" t="s">
        <v>249</v>
      </c>
      <c r="G308" s="22"/>
      <c r="H308" s="22"/>
      <c r="I308" s="22"/>
      <c r="K308" s="9">
        <v>1</v>
      </c>
      <c r="L308" s="10">
        <f>K308</f>
        <v>1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</row>
    <row r="309" spans="12:23" ht="0.75" customHeight="1"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4:23" ht="10.5" customHeight="1">
      <c r="D310" s="21" t="s">
        <v>250</v>
      </c>
      <c r="E310" s="21"/>
      <c r="F310" s="23" t="s">
        <v>251</v>
      </c>
      <c r="G310" s="23"/>
      <c r="H310" s="23"/>
      <c r="I310" s="23"/>
      <c r="K310" s="9">
        <v>1</v>
      </c>
      <c r="L310" s="10">
        <f>K310</f>
        <v>1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</row>
    <row r="311" spans="6:23" ht="9.75" customHeight="1">
      <c r="F311" s="23"/>
      <c r="G311" s="23"/>
      <c r="H311" s="23"/>
      <c r="I311" s="23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ht="0.75" customHeight="1"/>
    <row r="313" spans="4:24" ht="10.5" customHeight="1">
      <c r="D313" s="21" t="s">
        <v>252</v>
      </c>
      <c r="E313" s="21"/>
      <c r="F313" s="22" t="s">
        <v>253</v>
      </c>
      <c r="G313" s="22"/>
      <c r="H313" s="22"/>
      <c r="I313" s="22"/>
      <c r="K313" s="9">
        <v>500</v>
      </c>
      <c r="L313" s="10">
        <f aca="true" t="shared" si="66" ref="L313:W313">$K$313/12</f>
        <v>41.666666666666664</v>
      </c>
      <c r="M313" s="10">
        <f t="shared" si="66"/>
        <v>41.666666666666664</v>
      </c>
      <c r="N313" s="10">
        <f t="shared" si="66"/>
        <v>41.666666666666664</v>
      </c>
      <c r="O313" s="10">
        <f t="shared" si="66"/>
        <v>41.666666666666664</v>
      </c>
      <c r="P313" s="10">
        <f t="shared" si="66"/>
        <v>41.666666666666664</v>
      </c>
      <c r="Q313" s="10">
        <f t="shared" si="66"/>
        <v>41.666666666666664</v>
      </c>
      <c r="R313" s="10">
        <f t="shared" si="66"/>
        <v>41.666666666666664</v>
      </c>
      <c r="S313" s="10">
        <f t="shared" si="66"/>
        <v>41.666666666666664</v>
      </c>
      <c r="T313" s="10">
        <f t="shared" si="66"/>
        <v>41.666666666666664</v>
      </c>
      <c r="U313" s="10">
        <f t="shared" si="66"/>
        <v>41.666666666666664</v>
      </c>
      <c r="V313" s="10">
        <f t="shared" si="66"/>
        <v>41.666666666666664</v>
      </c>
      <c r="W313" s="10">
        <f t="shared" si="66"/>
        <v>41.666666666666664</v>
      </c>
      <c r="X313" s="10"/>
    </row>
    <row r="314" spans="12:24" ht="0.75" customHeight="1"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4:24" ht="10.5" customHeight="1">
      <c r="D315" s="21" t="s">
        <v>254</v>
      </c>
      <c r="E315" s="21"/>
      <c r="F315" s="23" t="s">
        <v>255</v>
      </c>
      <c r="G315" s="23"/>
      <c r="H315" s="23"/>
      <c r="I315" s="23"/>
      <c r="K315" s="9">
        <v>5000</v>
      </c>
      <c r="L315" s="10">
        <f aca="true" t="shared" si="67" ref="L315:W315">$K$315/12</f>
        <v>416.6666666666667</v>
      </c>
      <c r="M315" s="10">
        <f t="shared" si="67"/>
        <v>416.6666666666667</v>
      </c>
      <c r="N315" s="10">
        <f t="shared" si="67"/>
        <v>416.6666666666667</v>
      </c>
      <c r="O315" s="10">
        <f t="shared" si="67"/>
        <v>416.6666666666667</v>
      </c>
      <c r="P315" s="10">
        <f t="shared" si="67"/>
        <v>416.6666666666667</v>
      </c>
      <c r="Q315" s="10">
        <f t="shared" si="67"/>
        <v>416.6666666666667</v>
      </c>
      <c r="R315" s="10">
        <f t="shared" si="67"/>
        <v>416.6666666666667</v>
      </c>
      <c r="S315" s="10">
        <f t="shared" si="67"/>
        <v>416.6666666666667</v>
      </c>
      <c r="T315" s="10">
        <f t="shared" si="67"/>
        <v>416.6666666666667</v>
      </c>
      <c r="U315" s="10">
        <f t="shared" si="67"/>
        <v>416.6666666666667</v>
      </c>
      <c r="V315" s="10">
        <f t="shared" si="67"/>
        <v>416.6666666666667</v>
      </c>
      <c r="W315" s="10">
        <f t="shared" si="67"/>
        <v>416.6666666666667</v>
      </c>
      <c r="X315" s="10"/>
    </row>
    <row r="316" spans="6:24" ht="9.75" customHeight="1">
      <c r="F316" s="23"/>
      <c r="G316" s="23"/>
      <c r="H316" s="23"/>
      <c r="I316" s="23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2:24" ht="0.75" customHeight="1"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4:24" ht="10.5" customHeight="1">
      <c r="D318" s="21" t="s">
        <v>256</v>
      </c>
      <c r="E318" s="21"/>
      <c r="F318" s="23" t="s">
        <v>257</v>
      </c>
      <c r="G318" s="23"/>
      <c r="H318" s="23"/>
      <c r="I318" s="23"/>
      <c r="K318" s="9">
        <v>20000</v>
      </c>
      <c r="L318" s="10">
        <f aca="true" t="shared" si="68" ref="L318:W318">$K$318/12</f>
        <v>1666.6666666666667</v>
      </c>
      <c r="M318" s="10">
        <f t="shared" si="68"/>
        <v>1666.6666666666667</v>
      </c>
      <c r="N318" s="10">
        <f t="shared" si="68"/>
        <v>1666.6666666666667</v>
      </c>
      <c r="O318" s="10">
        <f t="shared" si="68"/>
        <v>1666.6666666666667</v>
      </c>
      <c r="P318" s="10">
        <f t="shared" si="68"/>
        <v>1666.6666666666667</v>
      </c>
      <c r="Q318" s="10">
        <f t="shared" si="68"/>
        <v>1666.6666666666667</v>
      </c>
      <c r="R318" s="10">
        <f t="shared" si="68"/>
        <v>1666.6666666666667</v>
      </c>
      <c r="S318" s="10">
        <f t="shared" si="68"/>
        <v>1666.6666666666667</v>
      </c>
      <c r="T318" s="10">
        <f t="shared" si="68"/>
        <v>1666.6666666666667</v>
      </c>
      <c r="U318" s="10">
        <f t="shared" si="68"/>
        <v>1666.6666666666667</v>
      </c>
      <c r="V318" s="10">
        <f t="shared" si="68"/>
        <v>1666.6666666666667</v>
      </c>
      <c r="W318" s="10">
        <f t="shared" si="68"/>
        <v>1666.6666666666667</v>
      </c>
      <c r="X318" s="10"/>
    </row>
    <row r="319" spans="6:24" ht="9.75" customHeight="1">
      <c r="F319" s="23"/>
      <c r="G319" s="23"/>
      <c r="H319" s="23"/>
      <c r="I319" s="23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6:24" ht="10.5" customHeight="1">
      <c r="F320" s="23"/>
      <c r="G320" s="23"/>
      <c r="H320" s="23"/>
      <c r="I320" s="23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2:24" ht="0.75" customHeight="1"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4:24" ht="10.5" customHeight="1">
      <c r="D322" s="21" t="s">
        <v>95</v>
      </c>
      <c r="E322" s="21"/>
      <c r="F322" s="23" t="s">
        <v>96</v>
      </c>
      <c r="G322" s="23"/>
      <c r="H322" s="23"/>
      <c r="I322" s="23"/>
      <c r="K322" s="9">
        <v>2500</v>
      </c>
      <c r="L322" s="10">
        <f aca="true" t="shared" si="69" ref="L322:W322">$K$322/12</f>
        <v>208.33333333333334</v>
      </c>
      <c r="M322" s="10">
        <f t="shared" si="69"/>
        <v>208.33333333333334</v>
      </c>
      <c r="N322" s="10">
        <f t="shared" si="69"/>
        <v>208.33333333333334</v>
      </c>
      <c r="O322" s="10">
        <f t="shared" si="69"/>
        <v>208.33333333333334</v>
      </c>
      <c r="P322" s="10">
        <f t="shared" si="69"/>
        <v>208.33333333333334</v>
      </c>
      <c r="Q322" s="10">
        <f t="shared" si="69"/>
        <v>208.33333333333334</v>
      </c>
      <c r="R322" s="10">
        <f t="shared" si="69"/>
        <v>208.33333333333334</v>
      </c>
      <c r="S322" s="10">
        <f t="shared" si="69"/>
        <v>208.33333333333334</v>
      </c>
      <c r="T322" s="10">
        <f t="shared" si="69"/>
        <v>208.33333333333334</v>
      </c>
      <c r="U322" s="10">
        <f t="shared" si="69"/>
        <v>208.33333333333334</v>
      </c>
      <c r="V322" s="10">
        <f t="shared" si="69"/>
        <v>208.33333333333334</v>
      </c>
      <c r="W322" s="10">
        <f t="shared" si="69"/>
        <v>208.33333333333334</v>
      </c>
      <c r="X322" s="10"/>
    </row>
    <row r="323" spans="6:24" ht="9.75" customHeight="1">
      <c r="F323" s="23"/>
      <c r="G323" s="23"/>
      <c r="H323" s="23"/>
      <c r="I323" s="23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2:24" ht="0.75" customHeight="1"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4:24" ht="10.5" customHeight="1">
      <c r="D325" s="21" t="s">
        <v>258</v>
      </c>
      <c r="E325" s="21"/>
      <c r="F325" s="23" t="s">
        <v>259</v>
      </c>
      <c r="G325" s="23"/>
      <c r="H325" s="23"/>
      <c r="I325" s="23"/>
      <c r="K325" s="9">
        <v>50000</v>
      </c>
      <c r="L325" s="10">
        <f aca="true" t="shared" si="70" ref="L325:W325">$K$325/12</f>
        <v>4166.666666666667</v>
      </c>
      <c r="M325" s="10">
        <f t="shared" si="70"/>
        <v>4166.666666666667</v>
      </c>
      <c r="N325" s="10">
        <f t="shared" si="70"/>
        <v>4166.666666666667</v>
      </c>
      <c r="O325" s="10">
        <f t="shared" si="70"/>
        <v>4166.666666666667</v>
      </c>
      <c r="P325" s="10">
        <f t="shared" si="70"/>
        <v>4166.666666666667</v>
      </c>
      <c r="Q325" s="10">
        <f t="shared" si="70"/>
        <v>4166.666666666667</v>
      </c>
      <c r="R325" s="10">
        <f t="shared" si="70"/>
        <v>4166.666666666667</v>
      </c>
      <c r="S325" s="10">
        <f t="shared" si="70"/>
        <v>4166.666666666667</v>
      </c>
      <c r="T325" s="10">
        <f t="shared" si="70"/>
        <v>4166.666666666667</v>
      </c>
      <c r="U325" s="10">
        <f t="shared" si="70"/>
        <v>4166.666666666667</v>
      </c>
      <c r="V325" s="10">
        <f t="shared" si="70"/>
        <v>4166.666666666667</v>
      </c>
      <c r="W325" s="10">
        <f t="shared" si="70"/>
        <v>4166.666666666667</v>
      </c>
      <c r="X325" s="10"/>
    </row>
    <row r="326" spans="6:24" ht="9.75" customHeight="1">
      <c r="F326" s="23"/>
      <c r="G326" s="23"/>
      <c r="H326" s="23"/>
      <c r="I326" s="23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2:24" ht="0.75" customHeight="1"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4:24" ht="10.5" customHeight="1">
      <c r="D328" s="21" t="s">
        <v>260</v>
      </c>
      <c r="E328" s="21"/>
      <c r="F328" s="23" t="s">
        <v>261</v>
      </c>
      <c r="G328" s="23"/>
      <c r="H328" s="23"/>
      <c r="I328" s="23"/>
      <c r="K328" s="9">
        <v>1</v>
      </c>
      <c r="L328" s="10">
        <f>K328</f>
        <v>1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/>
    </row>
    <row r="329" spans="6:24" ht="9.75" customHeight="1">
      <c r="F329" s="23"/>
      <c r="G329" s="23"/>
      <c r="H329" s="23"/>
      <c r="I329" s="23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2:24" ht="0.75" customHeight="1"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4:24" ht="10.5" customHeight="1">
      <c r="D331" s="21" t="s">
        <v>262</v>
      </c>
      <c r="E331" s="21"/>
      <c r="F331" s="22" t="s">
        <v>263</v>
      </c>
      <c r="G331" s="22"/>
      <c r="H331" s="22"/>
      <c r="I331" s="22"/>
      <c r="K331" s="9">
        <v>5000</v>
      </c>
      <c r="L331" s="10">
        <f aca="true" t="shared" si="71" ref="L331:W331">$K$331/12</f>
        <v>416.6666666666667</v>
      </c>
      <c r="M331" s="10">
        <f t="shared" si="71"/>
        <v>416.6666666666667</v>
      </c>
      <c r="N331" s="10">
        <f t="shared" si="71"/>
        <v>416.6666666666667</v>
      </c>
      <c r="O331" s="10">
        <f t="shared" si="71"/>
        <v>416.6666666666667</v>
      </c>
      <c r="P331" s="10">
        <f t="shared" si="71"/>
        <v>416.6666666666667</v>
      </c>
      <c r="Q331" s="10">
        <f t="shared" si="71"/>
        <v>416.6666666666667</v>
      </c>
      <c r="R331" s="10">
        <f t="shared" si="71"/>
        <v>416.6666666666667</v>
      </c>
      <c r="S331" s="10">
        <f t="shared" si="71"/>
        <v>416.6666666666667</v>
      </c>
      <c r="T331" s="10">
        <f t="shared" si="71"/>
        <v>416.6666666666667</v>
      </c>
      <c r="U331" s="10">
        <f t="shared" si="71"/>
        <v>416.6666666666667</v>
      </c>
      <c r="V331" s="10">
        <f t="shared" si="71"/>
        <v>416.6666666666667</v>
      </c>
      <c r="W331" s="10">
        <f t="shared" si="71"/>
        <v>416.6666666666667</v>
      </c>
      <c r="X331" s="10"/>
    </row>
    <row r="332" spans="12:24" ht="0.75" customHeight="1"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4:24" ht="10.5" customHeight="1">
      <c r="D333" s="21" t="s">
        <v>264</v>
      </c>
      <c r="E333" s="21"/>
      <c r="F333" s="22" t="s">
        <v>265</v>
      </c>
      <c r="G333" s="22"/>
      <c r="H333" s="22"/>
      <c r="I333" s="22"/>
      <c r="K333" s="9">
        <v>1</v>
      </c>
      <c r="L333" s="10">
        <f>K333</f>
        <v>1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/>
    </row>
    <row r="334" spans="12:24" ht="0.75" customHeight="1"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4:24" ht="10.5" customHeight="1">
      <c r="D335" s="21" t="s">
        <v>266</v>
      </c>
      <c r="E335" s="21"/>
      <c r="F335" s="22" t="s">
        <v>267</v>
      </c>
      <c r="G335" s="22"/>
      <c r="H335" s="22"/>
      <c r="I335" s="22"/>
      <c r="K335" s="9">
        <v>1</v>
      </c>
      <c r="L335" s="10">
        <f>K335</f>
        <v>1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/>
    </row>
    <row r="336" spans="12:24" ht="0.75" customHeight="1"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4:24" ht="10.5" customHeight="1">
      <c r="D337" s="21" t="s">
        <v>101</v>
      </c>
      <c r="E337" s="21"/>
      <c r="F337" s="22" t="s">
        <v>102</v>
      </c>
      <c r="G337" s="22"/>
      <c r="H337" s="22"/>
      <c r="I337" s="22"/>
      <c r="K337" s="9">
        <v>10000</v>
      </c>
      <c r="L337" s="10">
        <f aca="true" t="shared" si="72" ref="L337:W337">$K$337/12</f>
        <v>833.3333333333334</v>
      </c>
      <c r="M337" s="10">
        <f t="shared" si="72"/>
        <v>833.3333333333334</v>
      </c>
      <c r="N337" s="10">
        <f t="shared" si="72"/>
        <v>833.3333333333334</v>
      </c>
      <c r="O337" s="10">
        <f t="shared" si="72"/>
        <v>833.3333333333334</v>
      </c>
      <c r="P337" s="10">
        <f t="shared" si="72"/>
        <v>833.3333333333334</v>
      </c>
      <c r="Q337" s="10">
        <f t="shared" si="72"/>
        <v>833.3333333333334</v>
      </c>
      <c r="R337" s="10">
        <f t="shared" si="72"/>
        <v>833.3333333333334</v>
      </c>
      <c r="S337" s="10">
        <f t="shared" si="72"/>
        <v>833.3333333333334</v>
      </c>
      <c r="T337" s="10">
        <f t="shared" si="72"/>
        <v>833.3333333333334</v>
      </c>
      <c r="U337" s="10">
        <f t="shared" si="72"/>
        <v>833.3333333333334</v>
      </c>
      <c r="V337" s="10">
        <f t="shared" si="72"/>
        <v>833.3333333333334</v>
      </c>
      <c r="W337" s="10">
        <f t="shared" si="72"/>
        <v>833.3333333333334</v>
      </c>
      <c r="X337" s="10"/>
    </row>
    <row r="338" spans="12:24" ht="0.75" customHeight="1"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4:24" ht="10.5" customHeight="1">
      <c r="D339" s="21" t="s">
        <v>103</v>
      </c>
      <c r="E339" s="21"/>
      <c r="F339" s="22" t="s">
        <v>104</v>
      </c>
      <c r="G339" s="22"/>
      <c r="H339" s="22"/>
      <c r="I339" s="22"/>
      <c r="K339" s="9">
        <v>55000</v>
      </c>
      <c r="L339" s="10">
        <f aca="true" t="shared" si="73" ref="L339:W339">$K$339/12</f>
        <v>4583.333333333333</v>
      </c>
      <c r="M339" s="10">
        <f t="shared" si="73"/>
        <v>4583.333333333333</v>
      </c>
      <c r="N339" s="10">
        <f t="shared" si="73"/>
        <v>4583.333333333333</v>
      </c>
      <c r="O339" s="10">
        <f t="shared" si="73"/>
        <v>4583.333333333333</v>
      </c>
      <c r="P339" s="10">
        <f t="shared" si="73"/>
        <v>4583.333333333333</v>
      </c>
      <c r="Q339" s="10">
        <f t="shared" si="73"/>
        <v>4583.333333333333</v>
      </c>
      <c r="R339" s="10">
        <f t="shared" si="73"/>
        <v>4583.333333333333</v>
      </c>
      <c r="S339" s="10">
        <f t="shared" si="73"/>
        <v>4583.333333333333</v>
      </c>
      <c r="T339" s="10">
        <f t="shared" si="73"/>
        <v>4583.333333333333</v>
      </c>
      <c r="U339" s="10">
        <f t="shared" si="73"/>
        <v>4583.333333333333</v>
      </c>
      <c r="V339" s="10">
        <f t="shared" si="73"/>
        <v>4583.333333333333</v>
      </c>
      <c r="W339" s="10">
        <f t="shared" si="73"/>
        <v>4583.333333333333</v>
      </c>
      <c r="X339" s="10"/>
    </row>
    <row r="340" spans="12:24" ht="0.75" customHeight="1"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4:24" ht="10.5" customHeight="1">
      <c r="D341" s="21" t="s">
        <v>268</v>
      </c>
      <c r="E341" s="21"/>
      <c r="F341" s="22" t="s">
        <v>269</v>
      </c>
      <c r="G341" s="22"/>
      <c r="H341" s="22"/>
      <c r="I341" s="22"/>
      <c r="K341" s="9">
        <v>20000</v>
      </c>
      <c r="L341" s="10">
        <f aca="true" t="shared" si="74" ref="L341:W341">$K$341/12</f>
        <v>1666.6666666666667</v>
      </c>
      <c r="M341" s="10">
        <f t="shared" si="74"/>
        <v>1666.6666666666667</v>
      </c>
      <c r="N341" s="10">
        <f t="shared" si="74"/>
        <v>1666.6666666666667</v>
      </c>
      <c r="O341" s="10">
        <f t="shared" si="74"/>
        <v>1666.6666666666667</v>
      </c>
      <c r="P341" s="10">
        <f t="shared" si="74"/>
        <v>1666.6666666666667</v>
      </c>
      <c r="Q341" s="10">
        <f t="shared" si="74"/>
        <v>1666.6666666666667</v>
      </c>
      <c r="R341" s="10">
        <f t="shared" si="74"/>
        <v>1666.6666666666667</v>
      </c>
      <c r="S341" s="10">
        <f t="shared" si="74"/>
        <v>1666.6666666666667</v>
      </c>
      <c r="T341" s="10">
        <f t="shared" si="74"/>
        <v>1666.6666666666667</v>
      </c>
      <c r="U341" s="10">
        <f t="shared" si="74"/>
        <v>1666.6666666666667</v>
      </c>
      <c r="V341" s="10">
        <f t="shared" si="74"/>
        <v>1666.6666666666667</v>
      </c>
      <c r="W341" s="10">
        <f t="shared" si="74"/>
        <v>1666.6666666666667</v>
      </c>
      <c r="X341" s="10"/>
    </row>
    <row r="342" spans="12:24" ht="0.75" customHeight="1"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4:24" ht="10.5" customHeight="1">
      <c r="D343" s="21" t="s">
        <v>270</v>
      </c>
      <c r="E343" s="21"/>
      <c r="F343" s="22" t="s">
        <v>271</v>
      </c>
      <c r="G343" s="22"/>
      <c r="H343" s="22"/>
      <c r="I343" s="22"/>
      <c r="K343" s="9">
        <v>20000</v>
      </c>
      <c r="L343" s="10">
        <f aca="true" t="shared" si="75" ref="L343:W343">$K$343/12</f>
        <v>1666.6666666666667</v>
      </c>
      <c r="M343" s="10">
        <f t="shared" si="75"/>
        <v>1666.6666666666667</v>
      </c>
      <c r="N343" s="10">
        <f t="shared" si="75"/>
        <v>1666.6666666666667</v>
      </c>
      <c r="O343" s="10">
        <f t="shared" si="75"/>
        <v>1666.6666666666667</v>
      </c>
      <c r="P343" s="10">
        <f t="shared" si="75"/>
        <v>1666.6666666666667</v>
      </c>
      <c r="Q343" s="10">
        <f t="shared" si="75"/>
        <v>1666.6666666666667</v>
      </c>
      <c r="R343" s="10">
        <f t="shared" si="75"/>
        <v>1666.6666666666667</v>
      </c>
      <c r="S343" s="10">
        <f t="shared" si="75"/>
        <v>1666.6666666666667</v>
      </c>
      <c r="T343" s="10">
        <f t="shared" si="75"/>
        <v>1666.6666666666667</v>
      </c>
      <c r="U343" s="10">
        <f t="shared" si="75"/>
        <v>1666.6666666666667</v>
      </c>
      <c r="V343" s="10">
        <f t="shared" si="75"/>
        <v>1666.6666666666667</v>
      </c>
      <c r="W343" s="10">
        <f t="shared" si="75"/>
        <v>1666.6666666666667</v>
      </c>
      <c r="X343" s="10"/>
    </row>
    <row r="344" spans="12:24" ht="0.75" customHeight="1"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4:24" ht="10.5" customHeight="1">
      <c r="D345" s="21" t="s">
        <v>272</v>
      </c>
      <c r="E345" s="21"/>
      <c r="F345" s="22" t="s">
        <v>273</v>
      </c>
      <c r="G345" s="22"/>
      <c r="H345" s="22"/>
      <c r="I345" s="22"/>
      <c r="K345" s="9">
        <v>20000</v>
      </c>
      <c r="L345" s="10">
        <f aca="true" t="shared" si="76" ref="L345:W345">$K$345/12</f>
        <v>1666.6666666666667</v>
      </c>
      <c r="M345" s="10">
        <f t="shared" si="76"/>
        <v>1666.6666666666667</v>
      </c>
      <c r="N345" s="10">
        <f t="shared" si="76"/>
        <v>1666.6666666666667</v>
      </c>
      <c r="O345" s="10">
        <f t="shared" si="76"/>
        <v>1666.6666666666667</v>
      </c>
      <c r="P345" s="10">
        <f t="shared" si="76"/>
        <v>1666.6666666666667</v>
      </c>
      <c r="Q345" s="10">
        <f t="shared" si="76"/>
        <v>1666.6666666666667</v>
      </c>
      <c r="R345" s="10">
        <f t="shared" si="76"/>
        <v>1666.6666666666667</v>
      </c>
      <c r="S345" s="10">
        <f t="shared" si="76"/>
        <v>1666.6666666666667</v>
      </c>
      <c r="T345" s="10">
        <f t="shared" si="76"/>
        <v>1666.6666666666667</v>
      </c>
      <c r="U345" s="10">
        <f t="shared" si="76"/>
        <v>1666.6666666666667</v>
      </c>
      <c r="V345" s="10">
        <f t="shared" si="76"/>
        <v>1666.6666666666667</v>
      </c>
      <c r="W345" s="10">
        <f t="shared" si="76"/>
        <v>1666.6666666666667</v>
      </c>
      <c r="X345" s="10"/>
    </row>
    <row r="346" spans="12:24" ht="0.75" customHeight="1"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4:24" ht="10.5" customHeight="1">
      <c r="D347" s="21" t="s">
        <v>274</v>
      </c>
      <c r="E347" s="21"/>
      <c r="F347" s="22" t="s">
        <v>275</v>
      </c>
      <c r="G347" s="22"/>
      <c r="H347" s="22"/>
      <c r="I347" s="22"/>
      <c r="K347" s="9">
        <v>5000</v>
      </c>
      <c r="L347" s="10">
        <f aca="true" t="shared" si="77" ref="L347:W347">$K$347/12</f>
        <v>416.6666666666667</v>
      </c>
      <c r="M347" s="10">
        <f t="shared" si="77"/>
        <v>416.6666666666667</v>
      </c>
      <c r="N347" s="10">
        <f t="shared" si="77"/>
        <v>416.6666666666667</v>
      </c>
      <c r="O347" s="10">
        <f t="shared" si="77"/>
        <v>416.6666666666667</v>
      </c>
      <c r="P347" s="10">
        <f t="shared" si="77"/>
        <v>416.6666666666667</v>
      </c>
      <c r="Q347" s="10">
        <f t="shared" si="77"/>
        <v>416.6666666666667</v>
      </c>
      <c r="R347" s="10">
        <f t="shared" si="77"/>
        <v>416.6666666666667</v>
      </c>
      <c r="S347" s="10">
        <f t="shared" si="77"/>
        <v>416.6666666666667</v>
      </c>
      <c r="T347" s="10">
        <f t="shared" si="77"/>
        <v>416.6666666666667</v>
      </c>
      <c r="U347" s="10">
        <f t="shared" si="77"/>
        <v>416.6666666666667</v>
      </c>
      <c r="V347" s="10">
        <f t="shared" si="77"/>
        <v>416.6666666666667</v>
      </c>
      <c r="W347" s="10">
        <f t="shared" si="77"/>
        <v>416.6666666666667</v>
      </c>
      <c r="X347" s="10"/>
    </row>
    <row r="348" spans="12:24" ht="0.75" customHeight="1"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4:24" ht="10.5" customHeight="1">
      <c r="D349" s="21" t="s">
        <v>276</v>
      </c>
      <c r="E349" s="21"/>
      <c r="F349" s="22" t="s">
        <v>277</v>
      </c>
      <c r="G349" s="22"/>
      <c r="H349" s="22"/>
      <c r="I349" s="22"/>
      <c r="K349" s="9">
        <v>500</v>
      </c>
      <c r="L349" s="10">
        <f aca="true" t="shared" si="78" ref="L349:W349">$K$349/12</f>
        <v>41.666666666666664</v>
      </c>
      <c r="M349" s="10">
        <f t="shared" si="78"/>
        <v>41.666666666666664</v>
      </c>
      <c r="N349" s="10">
        <f t="shared" si="78"/>
        <v>41.666666666666664</v>
      </c>
      <c r="O349" s="10">
        <f t="shared" si="78"/>
        <v>41.666666666666664</v>
      </c>
      <c r="P349" s="10">
        <f t="shared" si="78"/>
        <v>41.666666666666664</v>
      </c>
      <c r="Q349" s="10">
        <f t="shared" si="78"/>
        <v>41.666666666666664</v>
      </c>
      <c r="R349" s="10">
        <f t="shared" si="78"/>
        <v>41.666666666666664</v>
      </c>
      <c r="S349" s="10">
        <f t="shared" si="78"/>
        <v>41.666666666666664</v>
      </c>
      <c r="T349" s="10">
        <f t="shared" si="78"/>
        <v>41.666666666666664</v>
      </c>
      <c r="U349" s="10">
        <f t="shared" si="78"/>
        <v>41.666666666666664</v>
      </c>
      <c r="V349" s="10">
        <f t="shared" si="78"/>
        <v>41.666666666666664</v>
      </c>
      <c r="W349" s="10">
        <f t="shared" si="78"/>
        <v>41.666666666666664</v>
      </c>
      <c r="X349" s="10"/>
    </row>
    <row r="350" spans="12:24" ht="0.75" customHeight="1"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2:24" ht="5.25" customHeight="1"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2:24" ht="5.25" customHeight="1"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4:24" ht="10.5" customHeight="1">
      <c r="D353" s="18" t="s">
        <v>115</v>
      </c>
      <c r="E353" s="18"/>
      <c r="F353" s="18" t="s">
        <v>116</v>
      </c>
      <c r="G353" s="18"/>
      <c r="H353" s="18"/>
      <c r="I353" s="18"/>
      <c r="K353" s="4">
        <f>SUM(K354:K372)</f>
        <v>21000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4:23" ht="10.5" customHeight="1">
      <c r="D354" s="21" t="s">
        <v>278</v>
      </c>
      <c r="E354" s="21"/>
      <c r="F354" s="22" t="s">
        <v>279</v>
      </c>
      <c r="G354" s="22"/>
      <c r="H354" s="22"/>
      <c r="I354" s="22"/>
      <c r="K354" s="9">
        <v>1000</v>
      </c>
      <c r="L354" s="10">
        <f aca="true" t="shared" si="79" ref="L354:W354">$K$354/12</f>
        <v>83.33333333333333</v>
      </c>
      <c r="M354" s="10">
        <f t="shared" si="79"/>
        <v>83.33333333333333</v>
      </c>
      <c r="N354" s="10">
        <f t="shared" si="79"/>
        <v>83.33333333333333</v>
      </c>
      <c r="O354" s="10">
        <f t="shared" si="79"/>
        <v>83.33333333333333</v>
      </c>
      <c r="P354" s="10">
        <f t="shared" si="79"/>
        <v>83.33333333333333</v>
      </c>
      <c r="Q354" s="10">
        <f t="shared" si="79"/>
        <v>83.33333333333333</v>
      </c>
      <c r="R354" s="10">
        <f t="shared" si="79"/>
        <v>83.33333333333333</v>
      </c>
      <c r="S354" s="10">
        <f t="shared" si="79"/>
        <v>83.33333333333333</v>
      </c>
      <c r="T354" s="10">
        <f t="shared" si="79"/>
        <v>83.33333333333333</v>
      </c>
      <c r="U354" s="10">
        <f t="shared" si="79"/>
        <v>83.33333333333333</v>
      </c>
      <c r="V354" s="10">
        <f t="shared" si="79"/>
        <v>83.33333333333333</v>
      </c>
      <c r="W354" s="10">
        <f t="shared" si="79"/>
        <v>83.33333333333333</v>
      </c>
    </row>
    <row r="355" spans="12:23" ht="0.75" customHeight="1"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4:23" ht="10.5" customHeight="1">
      <c r="D356" s="21" t="s">
        <v>280</v>
      </c>
      <c r="E356" s="21"/>
      <c r="F356" s="22" t="s">
        <v>281</v>
      </c>
      <c r="G356" s="22"/>
      <c r="H356" s="22"/>
      <c r="I356" s="22"/>
      <c r="K356" s="9">
        <v>500</v>
      </c>
      <c r="L356" s="10">
        <f aca="true" t="shared" si="80" ref="L356:W356">$K$356/12</f>
        <v>41.666666666666664</v>
      </c>
      <c r="M356" s="10">
        <f t="shared" si="80"/>
        <v>41.666666666666664</v>
      </c>
      <c r="N356" s="10">
        <f t="shared" si="80"/>
        <v>41.666666666666664</v>
      </c>
      <c r="O356" s="10">
        <f t="shared" si="80"/>
        <v>41.666666666666664</v>
      </c>
      <c r="P356" s="10">
        <f t="shared" si="80"/>
        <v>41.666666666666664</v>
      </c>
      <c r="Q356" s="10">
        <f t="shared" si="80"/>
        <v>41.666666666666664</v>
      </c>
      <c r="R356" s="10">
        <f t="shared" si="80"/>
        <v>41.666666666666664</v>
      </c>
      <c r="S356" s="10">
        <f t="shared" si="80"/>
        <v>41.666666666666664</v>
      </c>
      <c r="T356" s="10">
        <f t="shared" si="80"/>
        <v>41.666666666666664</v>
      </c>
      <c r="U356" s="10">
        <f t="shared" si="80"/>
        <v>41.666666666666664</v>
      </c>
      <c r="V356" s="10">
        <f t="shared" si="80"/>
        <v>41.666666666666664</v>
      </c>
      <c r="W356" s="10">
        <f t="shared" si="80"/>
        <v>41.666666666666664</v>
      </c>
    </row>
    <row r="357" spans="12:23" ht="0.75" customHeight="1"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4:23" ht="10.5" customHeight="1">
      <c r="D358" s="21" t="s">
        <v>282</v>
      </c>
      <c r="E358" s="21"/>
      <c r="F358" s="22" t="s">
        <v>283</v>
      </c>
      <c r="G358" s="22"/>
      <c r="H358" s="22"/>
      <c r="I358" s="22"/>
      <c r="K358" s="9">
        <v>3000</v>
      </c>
      <c r="L358" s="10">
        <f aca="true" t="shared" si="81" ref="L358:W358">$K$358/12</f>
        <v>250</v>
      </c>
      <c r="M358" s="10">
        <f t="shared" si="81"/>
        <v>250</v>
      </c>
      <c r="N358" s="10">
        <f t="shared" si="81"/>
        <v>250</v>
      </c>
      <c r="O358" s="10">
        <f t="shared" si="81"/>
        <v>250</v>
      </c>
      <c r="P358" s="10">
        <f t="shared" si="81"/>
        <v>250</v>
      </c>
      <c r="Q358" s="10">
        <f t="shared" si="81"/>
        <v>250</v>
      </c>
      <c r="R358" s="10">
        <f t="shared" si="81"/>
        <v>250</v>
      </c>
      <c r="S358" s="10">
        <f t="shared" si="81"/>
        <v>250</v>
      </c>
      <c r="T358" s="10">
        <f t="shared" si="81"/>
        <v>250</v>
      </c>
      <c r="U358" s="10">
        <f t="shared" si="81"/>
        <v>250</v>
      </c>
      <c r="V358" s="10">
        <f t="shared" si="81"/>
        <v>250</v>
      </c>
      <c r="W358" s="10">
        <f t="shared" si="81"/>
        <v>250</v>
      </c>
    </row>
    <row r="359" spans="12:23" ht="0.75" customHeight="1"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4:23" ht="10.5" customHeight="1">
      <c r="D360" s="21" t="s">
        <v>284</v>
      </c>
      <c r="E360" s="21"/>
      <c r="F360" s="22" t="s">
        <v>285</v>
      </c>
      <c r="G360" s="22"/>
      <c r="H360" s="22"/>
      <c r="I360" s="22"/>
      <c r="K360" s="9">
        <v>1000</v>
      </c>
      <c r="L360" s="10">
        <f aca="true" t="shared" si="82" ref="L360:W360">$K$360/12</f>
        <v>83.33333333333333</v>
      </c>
      <c r="M360" s="10">
        <f t="shared" si="82"/>
        <v>83.33333333333333</v>
      </c>
      <c r="N360" s="10">
        <f t="shared" si="82"/>
        <v>83.33333333333333</v>
      </c>
      <c r="O360" s="10">
        <f t="shared" si="82"/>
        <v>83.33333333333333</v>
      </c>
      <c r="P360" s="10">
        <f t="shared" si="82"/>
        <v>83.33333333333333</v>
      </c>
      <c r="Q360" s="10">
        <f t="shared" si="82"/>
        <v>83.33333333333333</v>
      </c>
      <c r="R360" s="10">
        <f t="shared" si="82"/>
        <v>83.33333333333333</v>
      </c>
      <c r="S360" s="10">
        <f t="shared" si="82"/>
        <v>83.33333333333333</v>
      </c>
      <c r="T360" s="10">
        <f t="shared" si="82"/>
        <v>83.33333333333333</v>
      </c>
      <c r="U360" s="10">
        <f t="shared" si="82"/>
        <v>83.33333333333333</v>
      </c>
      <c r="V360" s="10">
        <f t="shared" si="82"/>
        <v>83.33333333333333</v>
      </c>
      <c r="W360" s="10">
        <f t="shared" si="82"/>
        <v>83.33333333333333</v>
      </c>
    </row>
    <row r="361" spans="12:23" ht="0.75" customHeight="1"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4:23" ht="10.5" customHeight="1">
      <c r="D362" s="21" t="s">
        <v>286</v>
      </c>
      <c r="E362" s="21"/>
      <c r="F362" s="22" t="s">
        <v>287</v>
      </c>
      <c r="G362" s="22"/>
      <c r="H362" s="22"/>
      <c r="I362" s="22"/>
      <c r="K362" s="9">
        <v>10000</v>
      </c>
      <c r="L362" s="10">
        <f aca="true" t="shared" si="83" ref="L362:W362">$K$362/12</f>
        <v>833.3333333333334</v>
      </c>
      <c r="M362" s="10">
        <f t="shared" si="83"/>
        <v>833.3333333333334</v>
      </c>
      <c r="N362" s="10">
        <f t="shared" si="83"/>
        <v>833.3333333333334</v>
      </c>
      <c r="O362" s="10">
        <f t="shared" si="83"/>
        <v>833.3333333333334</v>
      </c>
      <c r="P362" s="10">
        <f t="shared" si="83"/>
        <v>833.3333333333334</v>
      </c>
      <c r="Q362" s="10">
        <f t="shared" si="83"/>
        <v>833.3333333333334</v>
      </c>
      <c r="R362" s="10">
        <f t="shared" si="83"/>
        <v>833.3333333333334</v>
      </c>
      <c r="S362" s="10">
        <f t="shared" si="83"/>
        <v>833.3333333333334</v>
      </c>
      <c r="T362" s="10">
        <f t="shared" si="83"/>
        <v>833.3333333333334</v>
      </c>
      <c r="U362" s="10">
        <f t="shared" si="83"/>
        <v>833.3333333333334</v>
      </c>
      <c r="V362" s="10">
        <f t="shared" si="83"/>
        <v>833.3333333333334</v>
      </c>
      <c r="W362" s="10">
        <f t="shared" si="83"/>
        <v>833.3333333333334</v>
      </c>
    </row>
    <row r="363" spans="12:23" ht="0.75" customHeight="1"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4:23" ht="10.5" customHeight="1">
      <c r="D364" s="21" t="s">
        <v>288</v>
      </c>
      <c r="E364" s="21"/>
      <c r="F364" s="22" t="s">
        <v>289</v>
      </c>
      <c r="G364" s="22"/>
      <c r="H364" s="22"/>
      <c r="I364" s="22"/>
      <c r="K364" s="9">
        <v>1000</v>
      </c>
      <c r="L364" s="10">
        <f aca="true" t="shared" si="84" ref="L364:W364">$K$364/12</f>
        <v>83.33333333333333</v>
      </c>
      <c r="M364" s="10">
        <f t="shared" si="84"/>
        <v>83.33333333333333</v>
      </c>
      <c r="N364" s="10">
        <f t="shared" si="84"/>
        <v>83.33333333333333</v>
      </c>
      <c r="O364" s="10">
        <f t="shared" si="84"/>
        <v>83.33333333333333</v>
      </c>
      <c r="P364" s="10">
        <f t="shared" si="84"/>
        <v>83.33333333333333</v>
      </c>
      <c r="Q364" s="10">
        <f t="shared" si="84"/>
        <v>83.33333333333333</v>
      </c>
      <c r="R364" s="10">
        <f t="shared" si="84"/>
        <v>83.33333333333333</v>
      </c>
      <c r="S364" s="10">
        <f t="shared" si="84"/>
        <v>83.33333333333333</v>
      </c>
      <c r="T364" s="10">
        <f t="shared" si="84"/>
        <v>83.33333333333333</v>
      </c>
      <c r="U364" s="10">
        <f t="shared" si="84"/>
        <v>83.33333333333333</v>
      </c>
      <c r="V364" s="10">
        <f t="shared" si="84"/>
        <v>83.33333333333333</v>
      </c>
      <c r="W364" s="10">
        <f t="shared" si="84"/>
        <v>83.33333333333333</v>
      </c>
    </row>
    <row r="365" spans="12:23" ht="0.75" customHeight="1"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4:23" ht="10.5" customHeight="1">
      <c r="D366" s="21" t="s">
        <v>290</v>
      </c>
      <c r="E366" s="21"/>
      <c r="F366" s="22" t="s">
        <v>291</v>
      </c>
      <c r="G366" s="22"/>
      <c r="H366" s="22"/>
      <c r="I366" s="22"/>
      <c r="K366" s="9">
        <v>1000</v>
      </c>
      <c r="L366" s="10">
        <f aca="true" t="shared" si="85" ref="L366:W366">$K$366/12</f>
        <v>83.33333333333333</v>
      </c>
      <c r="M366" s="10">
        <f t="shared" si="85"/>
        <v>83.33333333333333</v>
      </c>
      <c r="N366" s="10">
        <f t="shared" si="85"/>
        <v>83.33333333333333</v>
      </c>
      <c r="O366" s="10">
        <f t="shared" si="85"/>
        <v>83.33333333333333</v>
      </c>
      <c r="P366" s="10">
        <f t="shared" si="85"/>
        <v>83.33333333333333</v>
      </c>
      <c r="Q366" s="10">
        <f t="shared" si="85"/>
        <v>83.33333333333333</v>
      </c>
      <c r="R366" s="10">
        <f t="shared" si="85"/>
        <v>83.33333333333333</v>
      </c>
      <c r="S366" s="10">
        <f t="shared" si="85"/>
        <v>83.33333333333333</v>
      </c>
      <c r="T366" s="10">
        <f t="shared" si="85"/>
        <v>83.33333333333333</v>
      </c>
      <c r="U366" s="10">
        <f t="shared" si="85"/>
        <v>83.33333333333333</v>
      </c>
      <c r="V366" s="10">
        <f t="shared" si="85"/>
        <v>83.33333333333333</v>
      </c>
      <c r="W366" s="10">
        <f t="shared" si="85"/>
        <v>83.33333333333333</v>
      </c>
    </row>
    <row r="367" spans="12:23" ht="0.75" customHeight="1"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4:23" ht="10.5" customHeight="1">
      <c r="D368" s="21" t="s">
        <v>292</v>
      </c>
      <c r="E368" s="21"/>
      <c r="F368" s="22" t="s">
        <v>293</v>
      </c>
      <c r="G368" s="22"/>
      <c r="H368" s="22"/>
      <c r="I368" s="22"/>
      <c r="K368" s="9">
        <v>1000</v>
      </c>
      <c r="L368" s="10">
        <f aca="true" t="shared" si="86" ref="L368:W368">$K$368/12</f>
        <v>83.33333333333333</v>
      </c>
      <c r="M368" s="10">
        <f t="shared" si="86"/>
        <v>83.33333333333333</v>
      </c>
      <c r="N368" s="10">
        <f t="shared" si="86"/>
        <v>83.33333333333333</v>
      </c>
      <c r="O368" s="10">
        <f t="shared" si="86"/>
        <v>83.33333333333333</v>
      </c>
      <c r="P368" s="10">
        <f t="shared" si="86"/>
        <v>83.33333333333333</v>
      </c>
      <c r="Q368" s="10">
        <f t="shared" si="86"/>
        <v>83.33333333333333</v>
      </c>
      <c r="R368" s="10">
        <f t="shared" si="86"/>
        <v>83.33333333333333</v>
      </c>
      <c r="S368" s="10">
        <f t="shared" si="86"/>
        <v>83.33333333333333</v>
      </c>
      <c r="T368" s="10">
        <f t="shared" si="86"/>
        <v>83.33333333333333</v>
      </c>
      <c r="U368" s="10">
        <f t="shared" si="86"/>
        <v>83.33333333333333</v>
      </c>
      <c r="V368" s="10">
        <f t="shared" si="86"/>
        <v>83.33333333333333</v>
      </c>
      <c r="W368" s="10">
        <f t="shared" si="86"/>
        <v>83.33333333333333</v>
      </c>
    </row>
    <row r="369" spans="12:23" ht="0.75" customHeight="1"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4:23" ht="10.5" customHeight="1">
      <c r="D370" s="21" t="s">
        <v>294</v>
      </c>
      <c r="E370" s="21"/>
      <c r="F370" s="22" t="s">
        <v>295</v>
      </c>
      <c r="G370" s="22"/>
      <c r="H370" s="22"/>
      <c r="I370" s="22"/>
      <c r="K370" s="9">
        <v>1000</v>
      </c>
      <c r="L370" s="10">
        <f aca="true" t="shared" si="87" ref="L370:W370">$K$370/12</f>
        <v>83.33333333333333</v>
      </c>
      <c r="M370" s="10">
        <f t="shared" si="87"/>
        <v>83.33333333333333</v>
      </c>
      <c r="N370" s="10">
        <f t="shared" si="87"/>
        <v>83.33333333333333</v>
      </c>
      <c r="O370" s="10">
        <f t="shared" si="87"/>
        <v>83.33333333333333</v>
      </c>
      <c r="P370" s="10">
        <f t="shared" si="87"/>
        <v>83.33333333333333</v>
      </c>
      <c r="Q370" s="10">
        <f t="shared" si="87"/>
        <v>83.33333333333333</v>
      </c>
      <c r="R370" s="10">
        <f t="shared" si="87"/>
        <v>83.33333333333333</v>
      </c>
      <c r="S370" s="10">
        <f t="shared" si="87"/>
        <v>83.33333333333333</v>
      </c>
      <c r="T370" s="10">
        <f t="shared" si="87"/>
        <v>83.33333333333333</v>
      </c>
      <c r="U370" s="10">
        <f t="shared" si="87"/>
        <v>83.33333333333333</v>
      </c>
      <c r="V370" s="10">
        <f t="shared" si="87"/>
        <v>83.33333333333333</v>
      </c>
      <c r="W370" s="10">
        <f t="shared" si="87"/>
        <v>83.33333333333333</v>
      </c>
    </row>
    <row r="371" spans="12:23" ht="0.75" customHeight="1"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4:23" ht="10.5" customHeight="1">
      <c r="D372" s="21" t="s">
        <v>296</v>
      </c>
      <c r="E372" s="21"/>
      <c r="F372" s="22" t="s">
        <v>297</v>
      </c>
      <c r="G372" s="22"/>
      <c r="H372" s="22"/>
      <c r="I372" s="22"/>
      <c r="K372" s="9">
        <v>1500</v>
      </c>
      <c r="L372" s="10">
        <f aca="true" t="shared" si="88" ref="L372:W372">$K$372/12</f>
        <v>125</v>
      </c>
      <c r="M372" s="10">
        <f t="shared" si="88"/>
        <v>125</v>
      </c>
      <c r="N372" s="10">
        <f t="shared" si="88"/>
        <v>125</v>
      </c>
      <c r="O372" s="10">
        <f t="shared" si="88"/>
        <v>125</v>
      </c>
      <c r="P372" s="10">
        <f t="shared" si="88"/>
        <v>125</v>
      </c>
      <c r="Q372" s="10">
        <f t="shared" si="88"/>
        <v>125</v>
      </c>
      <c r="R372" s="10">
        <f t="shared" si="88"/>
        <v>125</v>
      </c>
      <c r="S372" s="10">
        <f t="shared" si="88"/>
        <v>125</v>
      </c>
      <c r="T372" s="10">
        <f t="shared" si="88"/>
        <v>125</v>
      </c>
      <c r="U372" s="10">
        <f t="shared" si="88"/>
        <v>125</v>
      </c>
      <c r="V372" s="10">
        <f t="shared" si="88"/>
        <v>125</v>
      </c>
      <c r="W372" s="10">
        <f t="shared" si="88"/>
        <v>125</v>
      </c>
    </row>
    <row r="373" ht="0.75" customHeight="1"/>
    <row r="374" ht="5.25" customHeight="1"/>
    <row r="375" ht="5.25" customHeight="1"/>
    <row r="376" ht="3.75" customHeight="1"/>
    <row r="377" spans="3:11" ht="10.5" customHeight="1">
      <c r="C377" s="19">
        <v>16</v>
      </c>
      <c r="D377" s="19"/>
      <c r="E377" s="6"/>
      <c r="F377" s="24" t="s">
        <v>298</v>
      </c>
      <c r="G377" s="24"/>
      <c r="H377" s="24"/>
      <c r="I377" s="24"/>
      <c r="J377" s="6"/>
      <c r="K377" s="7">
        <f>SUM(K380)</f>
        <v>100000</v>
      </c>
    </row>
    <row r="378" ht="2.25" customHeight="1"/>
    <row r="379" ht="2.25" customHeight="1"/>
    <row r="380" spans="4:11" ht="10.5" customHeight="1">
      <c r="D380" s="18" t="s">
        <v>122</v>
      </c>
      <c r="E380" s="18"/>
      <c r="F380" s="25" t="s">
        <v>123</v>
      </c>
      <c r="G380" s="25"/>
      <c r="H380" s="25"/>
      <c r="I380" s="25"/>
      <c r="K380" s="4">
        <f>SUM(K381:K385)</f>
        <v>100000</v>
      </c>
    </row>
    <row r="381" spans="4:23" ht="10.5" customHeight="1">
      <c r="D381" s="21" t="s">
        <v>99</v>
      </c>
      <c r="E381" s="21"/>
      <c r="F381" s="22" t="s">
        <v>100</v>
      </c>
      <c r="G381" s="22"/>
      <c r="H381" s="22"/>
      <c r="I381" s="22"/>
      <c r="K381" s="9">
        <v>50000</v>
      </c>
      <c r="L381" s="10">
        <f aca="true" t="shared" si="89" ref="L381:W381">$K$381/12</f>
        <v>4166.666666666667</v>
      </c>
      <c r="M381" s="10">
        <f t="shared" si="89"/>
        <v>4166.666666666667</v>
      </c>
      <c r="N381" s="10">
        <f t="shared" si="89"/>
        <v>4166.666666666667</v>
      </c>
      <c r="O381" s="10">
        <f t="shared" si="89"/>
        <v>4166.666666666667</v>
      </c>
      <c r="P381" s="10">
        <f t="shared" si="89"/>
        <v>4166.666666666667</v>
      </c>
      <c r="Q381" s="10">
        <f t="shared" si="89"/>
        <v>4166.666666666667</v>
      </c>
      <c r="R381" s="10">
        <f t="shared" si="89"/>
        <v>4166.666666666667</v>
      </c>
      <c r="S381" s="10">
        <f t="shared" si="89"/>
        <v>4166.666666666667</v>
      </c>
      <c r="T381" s="10">
        <f t="shared" si="89"/>
        <v>4166.666666666667</v>
      </c>
      <c r="U381" s="10">
        <f t="shared" si="89"/>
        <v>4166.666666666667</v>
      </c>
      <c r="V381" s="10">
        <f t="shared" si="89"/>
        <v>4166.666666666667</v>
      </c>
      <c r="W381" s="10">
        <f t="shared" si="89"/>
        <v>4166.666666666667</v>
      </c>
    </row>
    <row r="382" spans="12:23" ht="0.75" customHeight="1"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4:23" ht="10.5" customHeight="1">
      <c r="D383" s="21" t="s">
        <v>101</v>
      </c>
      <c r="E383" s="21"/>
      <c r="F383" s="22" t="s">
        <v>102</v>
      </c>
      <c r="G383" s="22"/>
      <c r="H383" s="22"/>
      <c r="I383" s="22"/>
      <c r="K383" s="9">
        <v>10000</v>
      </c>
      <c r="L383" s="10">
        <f aca="true" t="shared" si="90" ref="L383:W383">$K$383/12</f>
        <v>833.3333333333334</v>
      </c>
      <c r="M383" s="10">
        <f t="shared" si="90"/>
        <v>833.3333333333334</v>
      </c>
      <c r="N383" s="10">
        <f t="shared" si="90"/>
        <v>833.3333333333334</v>
      </c>
      <c r="O383" s="10">
        <f t="shared" si="90"/>
        <v>833.3333333333334</v>
      </c>
      <c r="P383" s="10">
        <f t="shared" si="90"/>
        <v>833.3333333333334</v>
      </c>
      <c r="Q383" s="10">
        <f t="shared" si="90"/>
        <v>833.3333333333334</v>
      </c>
      <c r="R383" s="10">
        <f t="shared" si="90"/>
        <v>833.3333333333334</v>
      </c>
      <c r="S383" s="10">
        <f t="shared" si="90"/>
        <v>833.3333333333334</v>
      </c>
      <c r="T383" s="10">
        <f t="shared" si="90"/>
        <v>833.3333333333334</v>
      </c>
      <c r="U383" s="10">
        <f t="shared" si="90"/>
        <v>833.3333333333334</v>
      </c>
      <c r="V383" s="10">
        <f t="shared" si="90"/>
        <v>833.3333333333334</v>
      </c>
      <c r="W383" s="10">
        <f t="shared" si="90"/>
        <v>833.3333333333334</v>
      </c>
    </row>
    <row r="384" spans="12:23" ht="0.75" customHeight="1"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4:23" ht="10.5" customHeight="1">
      <c r="D385" s="21" t="s">
        <v>103</v>
      </c>
      <c r="E385" s="21"/>
      <c r="F385" s="22" t="s">
        <v>104</v>
      </c>
      <c r="G385" s="22"/>
      <c r="H385" s="22"/>
      <c r="I385" s="22"/>
      <c r="K385" s="9">
        <v>40000</v>
      </c>
      <c r="L385" s="10">
        <f aca="true" t="shared" si="91" ref="L385:W385">$K$385/12</f>
        <v>3333.3333333333335</v>
      </c>
      <c r="M385" s="10">
        <f t="shared" si="91"/>
        <v>3333.3333333333335</v>
      </c>
      <c r="N385" s="10">
        <f t="shared" si="91"/>
        <v>3333.3333333333335</v>
      </c>
      <c r="O385" s="10">
        <f t="shared" si="91"/>
        <v>3333.3333333333335</v>
      </c>
      <c r="P385" s="10">
        <f t="shared" si="91"/>
        <v>3333.3333333333335</v>
      </c>
      <c r="Q385" s="10">
        <f t="shared" si="91"/>
        <v>3333.3333333333335</v>
      </c>
      <c r="R385" s="10">
        <f t="shared" si="91"/>
        <v>3333.3333333333335</v>
      </c>
      <c r="S385" s="10">
        <f t="shared" si="91"/>
        <v>3333.3333333333335</v>
      </c>
      <c r="T385" s="10">
        <f t="shared" si="91"/>
        <v>3333.3333333333335</v>
      </c>
      <c r="U385" s="10">
        <f t="shared" si="91"/>
        <v>3333.3333333333335</v>
      </c>
      <c r="V385" s="10">
        <f t="shared" si="91"/>
        <v>3333.3333333333335</v>
      </c>
      <c r="W385" s="10">
        <f t="shared" si="91"/>
        <v>3333.3333333333335</v>
      </c>
    </row>
    <row r="386" ht="0.75" customHeight="1"/>
    <row r="387" ht="5.25" customHeight="1"/>
    <row r="388" ht="5.25" customHeight="1"/>
    <row r="389" ht="3.75" customHeight="1"/>
    <row r="390" spans="3:11" ht="10.5" customHeight="1">
      <c r="C390" s="19">
        <v>17</v>
      </c>
      <c r="D390" s="19"/>
      <c r="E390" s="6"/>
      <c r="F390" s="20" t="s">
        <v>299</v>
      </c>
      <c r="G390" s="20"/>
      <c r="H390" s="20"/>
      <c r="I390" s="20"/>
      <c r="J390" s="6"/>
      <c r="K390" s="7">
        <f>SUM(K394)</f>
        <v>25000</v>
      </c>
    </row>
    <row r="391" spans="3:11" ht="10.5" customHeight="1">
      <c r="C391" s="6"/>
      <c r="D391" s="6"/>
      <c r="E391" s="6"/>
      <c r="F391" s="20"/>
      <c r="G391" s="20"/>
      <c r="H391" s="20"/>
      <c r="I391" s="20"/>
      <c r="J391" s="6"/>
      <c r="K391" s="6"/>
    </row>
    <row r="392" ht="2.25" customHeight="1"/>
    <row r="393" ht="0.75" customHeight="1"/>
    <row r="394" spans="4:11" ht="10.5" customHeight="1">
      <c r="D394" s="18" t="s">
        <v>122</v>
      </c>
      <c r="E394" s="18"/>
      <c r="F394" s="25" t="s">
        <v>123</v>
      </c>
      <c r="G394" s="25"/>
      <c r="H394" s="25"/>
      <c r="I394" s="25"/>
      <c r="K394" s="4">
        <f>SUM(K395:K397)</f>
        <v>25000</v>
      </c>
    </row>
    <row r="395" spans="4:23" ht="10.5" customHeight="1">
      <c r="D395" s="21" t="s">
        <v>101</v>
      </c>
      <c r="E395" s="21"/>
      <c r="F395" s="22" t="s">
        <v>102</v>
      </c>
      <c r="G395" s="22"/>
      <c r="H395" s="22"/>
      <c r="I395" s="22"/>
      <c r="K395" s="9">
        <v>10000</v>
      </c>
      <c r="L395" s="10">
        <f aca="true" t="shared" si="92" ref="L395:W395">$K$395/12</f>
        <v>833.3333333333334</v>
      </c>
      <c r="M395" s="10">
        <f t="shared" si="92"/>
        <v>833.3333333333334</v>
      </c>
      <c r="N395" s="10">
        <f t="shared" si="92"/>
        <v>833.3333333333334</v>
      </c>
      <c r="O395" s="10">
        <f t="shared" si="92"/>
        <v>833.3333333333334</v>
      </c>
      <c r="P395" s="10">
        <f t="shared" si="92"/>
        <v>833.3333333333334</v>
      </c>
      <c r="Q395" s="10">
        <f t="shared" si="92"/>
        <v>833.3333333333334</v>
      </c>
      <c r="R395" s="10">
        <f t="shared" si="92"/>
        <v>833.3333333333334</v>
      </c>
      <c r="S395" s="10">
        <f t="shared" si="92"/>
        <v>833.3333333333334</v>
      </c>
      <c r="T395" s="10">
        <f t="shared" si="92"/>
        <v>833.3333333333334</v>
      </c>
      <c r="U395" s="10">
        <f t="shared" si="92"/>
        <v>833.3333333333334</v>
      </c>
      <c r="V395" s="10">
        <f t="shared" si="92"/>
        <v>833.3333333333334</v>
      </c>
      <c r="W395" s="10">
        <f t="shared" si="92"/>
        <v>833.3333333333334</v>
      </c>
    </row>
    <row r="396" spans="12:23" ht="0.75" customHeight="1"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4:23" ht="10.5" customHeight="1">
      <c r="D397" s="21" t="s">
        <v>103</v>
      </c>
      <c r="E397" s="21"/>
      <c r="F397" s="22" t="s">
        <v>104</v>
      </c>
      <c r="G397" s="22"/>
      <c r="H397" s="22"/>
      <c r="I397" s="22"/>
      <c r="K397" s="9">
        <v>15000</v>
      </c>
      <c r="L397" s="10">
        <f aca="true" t="shared" si="93" ref="L397:W397">$K$397/12</f>
        <v>1250</v>
      </c>
      <c r="M397" s="10">
        <f t="shared" si="93"/>
        <v>1250</v>
      </c>
      <c r="N397" s="10">
        <f t="shared" si="93"/>
        <v>1250</v>
      </c>
      <c r="O397" s="10">
        <f t="shared" si="93"/>
        <v>1250</v>
      </c>
      <c r="P397" s="10">
        <f t="shared" si="93"/>
        <v>1250</v>
      </c>
      <c r="Q397" s="10">
        <f t="shared" si="93"/>
        <v>1250</v>
      </c>
      <c r="R397" s="10">
        <f t="shared" si="93"/>
        <v>1250</v>
      </c>
      <c r="S397" s="10">
        <f t="shared" si="93"/>
        <v>1250</v>
      </c>
      <c r="T397" s="10">
        <f t="shared" si="93"/>
        <v>1250</v>
      </c>
      <c r="U397" s="10">
        <f t="shared" si="93"/>
        <v>1250</v>
      </c>
      <c r="V397" s="10">
        <f t="shared" si="93"/>
        <v>1250</v>
      </c>
      <c r="W397" s="10">
        <f t="shared" si="93"/>
        <v>1250</v>
      </c>
    </row>
    <row r="398" ht="0.75" customHeight="1"/>
    <row r="399" ht="5.25" customHeight="1"/>
    <row r="400" ht="5.25" customHeight="1"/>
    <row r="401" ht="3.75" customHeight="1"/>
    <row r="402" spans="3:11" ht="10.5" customHeight="1">
      <c r="C402" s="19">
        <v>21</v>
      </c>
      <c r="D402" s="19"/>
      <c r="E402" s="6"/>
      <c r="F402" s="20" t="s">
        <v>300</v>
      </c>
      <c r="G402" s="20"/>
      <c r="H402" s="20"/>
      <c r="I402" s="20"/>
      <c r="J402" s="6"/>
      <c r="K402" s="7">
        <f>SUM(K406)</f>
        <v>25000</v>
      </c>
    </row>
    <row r="403" spans="3:11" ht="10.5" customHeight="1">
      <c r="C403" s="6"/>
      <c r="D403" s="6"/>
      <c r="E403" s="6"/>
      <c r="F403" s="20"/>
      <c r="G403" s="20"/>
      <c r="H403" s="20"/>
      <c r="I403" s="20"/>
      <c r="J403" s="6"/>
      <c r="K403" s="6"/>
    </row>
    <row r="404" ht="2.25" customHeight="1"/>
    <row r="405" ht="0.75" customHeight="1"/>
    <row r="406" spans="4:11" ht="10.5" customHeight="1">
      <c r="D406" s="18" t="s">
        <v>122</v>
      </c>
      <c r="E406" s="18"/>
      <c r="F406" s="25" t="s">
        <v>123</v>
      </c>
      <c r="G406" s="25"/>
      <c r="H406" s="25"/>
      <c r="I406" s="25"/>
      <c r="K406" s="4">
        <f>SUM(K407:K409)</f>
        <v>25000</v>
      </c>
    </row>
    <row r="407" spans="4:23" ht="10.5" customHeight="1">
      <c r="D407" s="21" t="s">
        <v>101</v>
      </c>
      <c r="E407" s="21"/>
      <c r="F407" s="22" t="s">
        <v>102</v>
      </c>
      <c r="G407" s="22"/>
      <c r="H407" s="22"/>
      <c r="I407" s="22"/>
      <c r="K407" s="9">
        <v>10000</v>
      </c>
      <c r="L407" s="10">
        <f aca="true" t="shared" si="94" ref="L407:W407">$K$407/12</f>
        <v>833.3333333333334</v>
      </c>
      <c r="M407" s="10">
        <f t="shared" si="94"/>
        <v>833.3333333333334</v>
      </c>
      <c r="N407" s="10">
        <f t="shared" si="94"/>
        <v>833.3333333333334</v>
      </c>
      <c r="O407" s="10">
        <f t="shared" si="94"/>
        <v>833.3333333333334</v>
      </c>
      <c r="P407" s="10">
        <f t="shared" si="94"/>
        <v>833.3333333333334</v>
      </c>
      <c r="Q407" s="10">
        <f t="shared" si="94"/>
        <v>833.3333333333334</v>
      </c>
      <c r="R407" s="10">
        <f t="shared" si="94"/>
        <v>833.3333333333334</v>
      </c>
      <c r="S407" s="10">
        <f t="shared" si="94"/>
        <v>833.3333333333334</v>
      </c>
      <c r="T407" s="10">
        <f t="shared" si="94"/>
        <v>833.3333333333334</v>
      </c>
      <c r="U407" s="10">
        <f t="shared" si="94"/>
        <v>833.3333333333334</v>
      </c>
      <c r="V407" s="10">
        <f t="shared" si="94"/>
        <v>833.3333333333334</v>
      </c>
      <c r="W407" s="10">
        <f t="shared" si="94"/>
        <v>833.3333333333334</v>
      </c>
    </row>
    <row r="408" spans="12:23" ht="0.75" customHeight="1"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4:23" ht="10.5" customHeight="1">
      <c r="D409" s="21" t="s">
        <v>103</v>
      </c>
      <c r="E409" s="21"/>
      <c r="F409" s="22" t="s">
        <v>104</v>
      </c>
      <c r="G409" s="22"/>
      <c r="H409" s="22"/>
      <c r="I409" s="22"/>
      <c r="K409" s="9">
        <v>15000</v>
      </c>
      <c r="L409" s="10">
        <f aca="true" t="shared" si="95" ref="L409:W409">$K$409/12</f>
        <v>1250</v>
      </c>
      <c r="M409" s="10">
        <f t="shared" si="95"/>
        <v>1250</v>
      </c>
      <c r="N409" s="10">
        <f t="shared" si="95"/>
        <v>1250</v>
      </c>
      <c r="O409" s="10">
        <f t="shared" si="95"/>
        <v>1250</v>
      </c>
      <c r="P409" s="10">
        <f t="shared" si="95"/>
        <v>1250</v>
      </c>
      <c r="Q409" s="10">
        <f t="shared" si="95"/>
        <v>1250</v>
      </c>
      <c r="R409" s="10">
        <f t="shared" si="95"/>
        <v>1250</v>
      </c>
      <c r="S409" s="10">
        <f t="shared" si="95"/>
        <v>1250</v>
      </c>
      <c r="T409" s="10">
        <f t="shared" si="95"/>
        <v>1250</v>
      </c>
      <c r="U409" s="10">
        <f t="shared" si="95"/>
        <v>1250</v>
      </c>
      <c r="V409" s="10">
        <f t="shared" si="95"/>
        <v>1250</v>
      </c>
      <c r="W409" s="10">
        <f t="shared" si="95"/>
        <v>1250</v>
      </c>
    </row>
    <row r="410" ht="0.75" customHeight="1"/>
    <row r="411" ht="5.25" customHeight="1"/>
    <row r="412" ht="5.25" customHeight="1"/>
    <row r="413" ht="3.75" customHeight="1"/>
    <row r="414" spans="3:11" ht="10.5" customHeight="1">
      <c r="C414" s="19">
        <v>23</v>
      </c>
      <c r="D414" s="19"/>
      <c r="E414" s="6"/>
      <c r="F414" s="20" t="s">
        <v>301</v>
      </c>
      <c r="G414" s="20"/>
      <c r="H414" s="20"/>
      <c r="I414" s="20"/>
      <c r="J414" s="6"/>
      <c r="K414" s="7">
        <f>SUM(K419)</f>
        <v>25000</v>
      </c>
    </row>
    <row r="415" spans="3:11" ht="10.5" customHeight="1">
      <c r="C415" s="6"/>
      <c r="D415" s="6"/>
      <c r="E415" s="6"/>
      <c r="F415" s="20"/>
      <c r="G415" s="20"/>
      <c r="H415" s="20"/>
      <c r="I415" s="20"/>
      <c r="J415" s="6"/>
      <c r="K415" s="6"/>
    </row>
    <row r="416" ht="2.25" customHeight="1"/>
    <row r="417" ht="0.75" customHeight="1"/>
    <row r="418" ht="0.75" customHeight="1"/>
    <row r="419" spans="4:11" ht="10.5" customHeight="1">
      <c r="D419" s="18" t="s">
        <v>122</v>
      </c>
      <c r="E419" s="18"/>
      <c r="F419" s="25" t="s">
        <v>123</v>
      </c>
      <c r="G419" s="25"/>
      <c r="H419" s="25"/>
      <c r="I419" s="25"/>
      <c r="K419" s="4">
        <f>SUM(K420:K422)</f>
        <v>25000</v>
      </c>
    </row>
    <row r="420" spans="4:23" ht="10.5" customHeight="1">
      <c r="D420" s="21" t="s">
        <v>101</v>
      </c>
      <c r="E420" s="21"/>
      <c r="F420" s="22" t="s">
        <v>102</v>
      </c>
      <c r="G420" s="22"/>
      <c r="H420" s="22"/>
      <c r="I420" s="22"/>
      <c r="K420" s="9">
        <v>10000</v>
      </c>
      <c r="L420" s="10">
        <f aca="true" t="shared" si="96" ref="L420:W420">$K$420/12</f>
        <v>833.3333333333334</v>
      </c>
      <c r="M420" s="10">
        <f t="shared" si="96"/>
        <v>833.3333333333334</v>
      </c>
      <c r="N420" s="10">
        <f t="shared" si="96"/>
        <v>833.3333333333334</v>
      </c>
      <c r="O420" s="10">
        <f t="shared" si="96"/>
        <v>833.3333333333334</v>
      </c>
      <c r="P420" s="10">
        <f t="shared" si="96"/>
        <v>833.3333333333334</v>
      </c>
      <c r="Q420" s="10">
        <f t="shared" si="96"/>
        <v>833.3333333333334</v>
      </c>
      <c r="R420" s="10">
        <f t="shared" si="96"/>
        <v>833.3333333333334</v>
      </c>
      <c r="S420" s="10">
        <f t="shared" si="96"/>
        <v>833.3333333333334</v>
      </c>
      <c r="T420" s="10">
        <f t="shared" si="96"/>
        <v>833.3333333333334</v>
      </c>
      <c r="U420" s="10">
        <f t="shared" si="96"/>
        <v>833.3333333333334</v>
      </c>
      <c r="V420" s="10">
        <f t="shared" si="96"/>
        <v>833.3333333333334</v>
      </c>
      <c r="W420" s="10">
        <f t="shared" si="96"/>
        <v>833.3333333333334</v>
      </c>
    </row>
    <row r="421" spans="12:23" ht="0.75" customHeight="1"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4:23" ht="10.5" customHeight="1">
      <c r="D422" s="21" t="s">
        <v>103</v>
      </c>
      <c r="E422" s="21"/>
      <c r="F422" s="22" t="s">
        <v>104</v>
      </c>
      <c r="G422" s="22"/>
      <c r="H422" s="22"/>
      <c r="I422" s="22"/>
      <c r="K422" s="9">
        <v>15000</v>
      </c>
      <c r="L422" s="10">
        <f aca="true" t="shared" si="97" ref="L422:W422">$K$422/12</f>
        <v>1250</v>
      </c>
      <c r="M422" s="10">
        <f t="shared" si="97"/>
        <v>1250</v>
      </c>
      <c r="N422" s="10">
        <f t="shared" si="97"/>
        <v>1250</v>
      </c>
      <c r="O422" s="10">
        <f t="shared" si="97"/>
        <v>1250</v>
      </c>
      <c r="P422" s="10">
        <f t="shared" si="97"/>
        <v>1250</v>
      </c>
      <c r="Q422" s="10">
        <f t="shared" si="97"/>
        <v>1250</v>
      </c>
      <c r="R422" s="10">
        <f t="shared" si="97"/>
        <v>1250</v>
      </c>
      <c r="S422" s="10">
        <f t="shared" si="97"/>
        <v>1250</v>
      </c>
      <c r="T422" s="10">
        <f t="shared" si="97"/>
        <v>1250</v>
      </c>
      <c r="U422" s="10">
        <f t="shared" si="97"/>
        <v>1250</v>
      </c>
      <c r="V422" s="10">
        <f t="shared" si="97"/>
        <v>1250</v>
      </c>
      <c r="W422" s="10">
        <f t="shared" si="97"/>
        <v>1250</v>
      </c>
    </row>
    <row r="423" ht="0.75" customHeight="1"/>
    <row r="424" ht="5.25" customHeight="1"/>
    <row r="425" spans="3:11" ht="11.25" customHeight="1">
      <c r="C425" s="26">
        <v>26</v>
      </c>
      <c r="D425" s="26"/>
      <c r="E425" s="11"/>
      <c r="F425" s="12" t="s">
        <v>302</v>
      </c>
      <c r="G425" s="6"/>
      <c r="H425" s="6"/>
      <c r="I425" s="6"/>
      <c r="J425" s="6"/>
      <c r="K425" s="15">
        <f>SUM(K427)</f>
        <v>80000</v>
      </c>
    </row>
    <row r="426" ht="5.25" customHeight="1"/>
    <row r="427" spans="4:11" ht="10.5" customHeight="1">
      <c r="D427" s="18" t="s">
        <v>122</v>
      </c>
      <c r="E427" s="18"/>
      <c r="F427" s="25" t="s">
        <v>123</v>
      </c>
      <c r="G427" s="25"/>
      <c r="H427" s="25"/>
      <c r="I427" s="25"/>
      <c r="K427" s="4">
        <v>80000</v>
      </c>
    </row>
    <row r="428" spans="4:23" ht="10.5" customHeight="1">
      <c r="D428" s="21" t="s">
        <v>99</v>
      </c>
      <c r="E428" s="21"/>
      <c r="F428" s="22" t="s">
        <v>100</v>
      </c>
      <c r="G428" s="22"/>
      <c r="H428" s="22"/>
      <c r="I428" s="22"/>
      <c r="K428" s="9">
        <v>50000</v>
      </c>
      <c r="L428" s="10">
        <f aca="true" t="shared" si="98" ref="L428:W428">$K$428/12</f>
        <v>4166.666666666667</v>
      </c>
      <c r="M428" s="10">
        <f t="shared" si="98"/>
        <v>4166.666666666667</v>
      </c>
      <c r="N428" s="10">
        <f t="shared" si="98"/>
        <v>4166.666666666667</v>
      </c>
      <c r="O428" s="10">
        <f t="shared" si="98"/>
        <v>4166.666666666667</v>
      </c>
      <c r="P428" s="10">
        <f t="shared" si="98"/>
        <v>4166.666666666667</v>
      </c>
      <c r="Q428" s="10">
        <f t="shared" si="98"/>
        <v>4166.666666666667</v>
      </c>
      <c r="R428" s="10">
        <f t="shared" si="98"/>
        <v>4166.666666666667</v>
      </c>
      <c r="S428" s="10">
        <f t="shared" si="98"/>
        <v>4166.666666666667</v>
      </c>
      <c r="T428" s="10">
        <f t="shared" si="98"/>
        <v>4166.666666666667</v>
      </c>
      <c r="U428" s="10">
        <f t="shared" si="98"/>
        <v>4166.666666666667</v>
      </c>
      <c r="V428" s="10">
        <f t="shared" si="98"/>
        <v>4166.666666666667</v>
      </c>
      <c r="W428" s="10">
        <f t="shared" si="98"/>
        <v>4166.666666666667</v>
      </c>
    </row>
    <row r="429" spans="4:23" ht="9" customHeight="1">
      <c r="D429" s="21" t="s">
        <v>101</v>
      </c>
      <c r="E429" s="21"/>
      <c r="F429" s="22" t="s">
        <v>102</v>
      </c>
      <c r="G429" s="22"/>
      <c r="H429" s="22"/>
      <c r="I429" s="22"/>
      <c r="K429" s="9">
        <v>10000</v>
      </c>
      <c r="L429" s="10">
        <f aca="true" t="shared" si="99" ref="L429:W429">$K$429/12</f>
        <v>833.3333333333334</v>
      </c>
      <c r="M429" s="10">
        <f t="shared" si="99"/>
        <v>833.3333333333334</v>
      </c>
      <c r="N429" s="10">
        <f t="shared" si="99"/>
        <v>833.3333333333334</v>
      </c>
      <c r="O429" s="10">
        <f t="shared" si="99"/>
        <v>833.3333333333334</v>
      </c>
      <c r="P429" s="10">
        <f t="shared" si="99"/>
        <v>833.3333333333334</v>
      </c>
      <c r="Q429" s="10">
        <f t="shared" si="99"/>
        <v>833.3333333333334</v>
      </c>
      <c r="R429" s="10">
        <f t="shared" si="99"/>
        <v>833.3333333333334</v>
      </c>
      <c r="S429" s="10">
        <f t="shared" si="99"/>
        <v>833.3333333333334</v>
      </c>
      <c r="T429" s="10">
        <f t="shared" si="99"/>
        <v>833.3333333333334</v>
      </c>
      <c r="U429" s="10">
        <f t="shared" si="99"/>
        <v>833.3333333333334</v>
      </c>
      <c r="V429" s="10">
        <f t="shared" si="99"/>
        <v>833.3333333333334</v>
      </c>
      <c r="W429" s="10">
        <f t="shared" si="99"/>
        <v>833.3333333333334</v>
      </c>
    </row>
    <row r="430" spans="4:23" ht="12" customHeight="1">
      <c r="D430" s="21" t="s">
        <v>103</v>
      </c>
      <c r="E430" s="21"/>
      <c r="F430" s="22" t="s">
        <v>104</v>
      </c>
      <c r="G430" s="22"/>
      <c r="H430" s="22"/>
      <c r="I430" s="22"/>
      <c r="K430" s="9">
        <v>20000</v>
      </c>
      <c r="L430" s="10">
        <f aca="true" t="shared" si="100" ref="L430:W430">$K$430/12</f>
        <v>1666.6666666666667</v>
      </c>
      <c r="M430" s="10">
        <f t="shared" si="100"/>
        <v>1666.6666666666667</v>
      </c>
      <c r="N430" s="10">
        <f t="shared" si="100"/>
        <v>1666.6666666666667</v>
      </c>
      <c r="O430" s="10">
        <f t="shared" si="100"/>
        <v>1666.6666666666667</v>
      </c>
      <c r="P430" s="10">
        <f t="shared" si="100"/>
        <v>1666.6666666666667</v>
      </c>
      <c r="Q430" s="10">
        <f t="shared" si="100"/>
        <v>1666.6666666666667</v>
      </c>
      <c r="R430" s="10">
        <f t="shared" si="100"/>
        <v>1666.6666666666667</v>
      </c>
      <c r="S430" s="10">
        <f t="shared" si="100"/>
        <v>1666.6666666666667</v>
      </c>
      <c r="T430" s="10">
        <f t="shared" si="100"/>
        <v>1666.6666666666667</v>
      </c>
      <c r="U430" s="10">
        <f t="shared" si="100"/>
        <v>1666.6666666666667</v>
      </c>
      <c r="V430" s="10">
        <f t="shared" si="100"/>
        <v>1666.6666666666667</v>
      </c>
      <c r="W430" s="10">
        <f t="shared" si="100"/>
        <v>1666.6666666666667</v>
      </c>
    </row>
    <row r="431" ht="0.75" customHeight="1"/>
    <row r="432" ht="5.25" customHeight="1"/>
    <row r="433" ht="5.25" customHeight="1"/>
    <row r="434" ht="3.75" customHeight="1"/>
    <row r="435" spans="3:11" ht="10.5" customHeight="1">
      <c r="C435" s="19">
        <v>27</v>
      </c>
      <c r="D435" s="19"/>
      <c r="E435" s="6"/>
      <c r="F435" s="24" t="s">
        <v>303</v>
      </c>
      <c r="G435" s="24"/>
      <c r="H435" s="24"/>
      <c r="I435" s="24"/>
      <c r="J435" s="6"/>
      <c r="K435" s="7">
        <f>SUM(K437)</f>
        <v>25000</v>
      </c>
    </row>
    <row r="436" ht="2.25" customHeight="1"/>
    <row r="437" spans="4:11" ht="10.5" customHeight="1">
      <c r="D437" s="18" t="s">
        <v>122</v>
      </c>
      <c r="E437" s="18"/>
      <c r="F437" s="25" t="s">
        <v>123</v>
      </c>
      <c r="G437" s="25"/>
      <c r="H437" s="25"/>
      <c r="I437" s="25"/>
      <c r="K437" s="4">
        <f>SUM(K438:K440)</f>
        <v>25000</v>
      </c>
    </row>
    <row r="438" spans="4:23" ht="10.5" customHeight="1">
      <c r="D438" s="21" t="s">
        <v>101</v>
      </c>
      <c r="E438" s="21"/>
      <c r="F438" s="22" t="s">
        <v>102</v>
      </c>
      <c r="G438" s="22"/>
      <c r="H438" s="22"/>
      <c r="I438" s="22"/>
      <c r="K438" s="9">
        <v>10000</v>
      </c>
      <c r="L438" s="10">
        <f aca="true" t="shared" si="101" ref="L438:W438">$K$438/12</f>
        <v>833.3333333333334</v>
      </c>
      <c r="M438" s="10">
        <f t="shared" si="101"/>
        <v>833.3333333333334</v>
      </c>
      <c r="N438" s="10">
        <f t="shared" si="101"/>
        <v>833.3333333333334</v>
      </c>
      <c r="O438" s="10">
        <f t="shared" si="101"/>
        <v>833.3333333333334</v>
      </c>
      <c r="P438" s="10">
        <f t="shared" si="101"/>
        <v>833.3333333333334</v>
      </c>
      <c r="Q438" s="10">
        <f t="shared" si="101"/>
        <v>833.3333333333334</v>
      </c>
      <c r="R438" s="10">
        <f t="shared" si="101"/>
        <v>833.3333333333334</v>
      </c>
      <c r="S438" s="10">
        <f t="shared" si="101"/>
        <v>833.3333333333334</v>
      </c>
      <c r="T438" s="10">
        <f t="shared" si="101"/>
        <v>833.3333333333334</v>
      </c>
      <c r="U438" s="10">
        <f t="shared" si="101"/>
        <v>833.3333333333334</v>
      </c>
      <c r="V438" s="10">
        <f t="shared" si="101"/>
        <v>833.3333333333334</v>
      </c>
      <c r="W438" s="10">
        <f t="shared" si="101"/>
        <v>833.3333333333334</v>
      </c>
    </row>
    <row r="439" spans="12:23" ht="0.75" customHeight="1"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4:23" ht="10.5" customHeight="1">
      <c r="D440" s="21" t="s">
        <v>103</v>
      </c>
      <c r="E440" s="21"/>
      <c r="F440" s="22" t="s">
        <v>104</v>
      </c>
      <c r="G440" s="22"/>
      <c r="H440" s="22"/>
      <c r="I440" s="22"/>
      <c r="K440" s="9">
        <v>15000</v>
      </c>
      <c r="L440" s="10">
        <f aca="true" t="shared" si="102" ref="L440:W440">$K$440/12</f>
        <v>1250</v>
      </c>
      <c r="M440" s="10">
        <f t="shared" si="102"/>
        <v>1250</v>
      </c>
      <c r="N440" s="10">
        <f t="shared" si="102"/>
        <v>1250</v>
      </c>
      <c r="O440" s="10">
        <f t="shared" si="102"/>
        <v>1250</v>
      </c>
      <c r="P440" s="10">
        <f t="shared" si="102"/>
        <v>1250</v>
      </c>
      <c r="Q440" s="10">
        <f t="shared" si="102"/>
        <v>1250</v>
      </c>
      <c r="R440" s="10">
        <f t="shared" si="102"/>
        <v>1250</v>
      </c>
      <c r="S440" s="10">
        <f t="shared" si="102"/>
        <v>1250</v>
      </c>
      <c r="T440" s="10">
        <f t="shared" si="102"/>
        <v>1250</v>
      </c>
      <c r="U440" s="10">
        <f t="shared" si="102"/>
        <v>1250</v>
      </c>
      <c r="V440" s="10">
        <f t="shared" si="102"/>
        <v>1250</v>
      </c>
      <c r="W440" s="10">
        <f t="shared" si="102"/>
        <v>1250</v>
      </c>
    </row>
    <row r="441" ht="0.75" customHeight="1"/>
    <row r="442" ht="5.25" customHeight="1"/>
    <row r="443" ht="5.25" customHeight="1"/>
    <row r="444" ht="3.75" customHeight="1"/>
    <row r="445" ht="3.75" customHeight="1"/>
    <row r="446" ht="3.75" customHeight="1"/>
    <row r="447" ht="8.25" customHeight="1"/>
    <row r="448" ht="12" customHeight="1"/>
    <row r="450" ht="155.25" customHeight="1"/>
    <row r="451" ht="6.75" customHeight="1"/>
    <row r="452" ht="10.5" customHeight="1"/>
  </sheetData>
  <sheetProtection selectLockedCells="1" selectUnlockedCells="1"/>
  <mergeCells count="360">
    <mergeCell ref="D438:E438"/>
    <mergeCell ref="F438:I438"/>
    <mergeCell ref="D440:E440"/>
    <mergeCell ref="F440:I440"/>
    <mergeCell ref="D430:E430"/>
    <mergeCell ref="F430:I430"/>
    <mergeCell ref="C435:D435"/>
    <mergeCell ref="F435:I435"/>
    <mergeCell ref="D437:E437"/>
    <mergeCell ref="F437:I437"/>
    <mergeCell ref="C425:D425"/>
    <mergeCell ref="D427:E427"/>
    <mergeCell ref="F427:I427"/>
    <mergeCell ref="D428:E428"/>
    <mergeCell ref="F428:I428"/>
    <mergeCell ref="D429:E429"/>
    <mergeCell ref="F429:I429"/>
    <mergeCell ref="D419:E419"/>
    <mergeCell ref="F419:I419"/>
    <mergeCell ref="D420:E420"/>
    <mergeCell ref="F420:I420"/>
    <mergeCell ref="D422:E422"/>
    <mergeCell ref="F422:I422"/>
    <mergeCell ref="D407:E407"/>
    <mergeCell ref="F407:I407"/>
    <mergeCell ref="D409:E409"/>
    <mergeCell ref="F409:I409"/>
    <mergeCell ref="C414:D414"/>
    <mergeCell ref="F414:I415"/>
    <mergeCell ref="D397:E397"/>
    <mergeCell ref="F397:I397"/>
    <mergeCell ref="C402:D402"/>
    <mergeCell ref="F402:I403"/>
    <mergeCell ref="D406:E406"/>
    <mergeCell ref="F406:I406"/>
    <mergeCell ref="C390:D390"/>
    <mergeCell ref="F390:I391"/>
    <mergeCell ref="D394:E394"/>
    <mergeCell ref="F394:I394"/>
    <mergeCell ref="D395:E395"/>
    <mergeCell ref="F395:I395"/>
    <mergeCell ref="D381:E381"/>
    <mergeCell ref="F381:I381"/>
    <mergeCell ref="D383:E383"/>
    <mergeCell ref="F383:I383"/>
    <mergeCell ref="D385:E385"/>
    <mergeCell ref="F385:I385"/>
    <mergeCell ref="D372:E372"/>
    <mergeCell ref="F372:I372"/>
    <mergeCell ref="C377:D377"/>
    <mergeCell ref="F377:I377"/>
    <mergeCell ref="D380:E380"/>
    <mergeCell ref="F380:I380"/>
    <mergeCell ref="D366:E366"/>
    <mergeCell ref="F366:I366"/>
    <mergeCell ref="D368:E368"/>
    <mergeCell ref="F368:I368"/>
    <mergeCell ref="D370:E370"/>
    <mergeCell ref="F370:I370"/>
    <mergeCell ref="D360:E360"/>
    <mergeCell ref="F360:I360"/>
    <mergeCell ref="D362:E362"/>
    <mergeCell ref="F362:I362"/>
    <mergeCell ref="D364:E364"/>
    <mergeCell ref="F364:I364"/>
    <mergeCell ref="D354:E354"/>
    <mergeCell ref="F354:I354"/>
    <mergeCell ref="D356:E356"/>
    <mergeCell ref="F356:I356"/>
    <mergeCell ref="D358:E358"/>
    <mergeCell ref="F358:I358"/>
    <mergeCell ref="D347:E347"/>
    <mergeCell ref="F347:I347"/>
    <mergeCell ref="D349:E349"/>
    <mergeCell ref="F349:I349"/>
    <mergeCell ref="D353:E353"/>
    <mergeCell ref="F353:I353"/>
    <mergeCell ref="D341:E341"/>
    <mergeCell ref="F341:I341"/>
    <mergeCell ref="D343:E343"/>
    <mergeCell ref="F343:I343"/>
    <mergeCell ref="D345:E345"/>
    <mergeCell ref="F345:I345"/>
    <mergeCell ref="D335:E335"/>
    <mergeCell ref="F335:I335"/>
    <mergeCell ref="D337:E337"/>
    <mergeCell ref="F337:I337"/>
    <mergeCell ref="D339:E339"/>
    <mergeCell ref="F339:I339"/>
    <mergeCell ref="D328:E328"/>
    <mergeCell ref="F328:I329"/>
    <mergeCell ref="D331:E331"/>
    <mergeCell ref="F331:I331"/>
    <mergeCell ref="D333:E333"/>
    <mergeCell ref="F333:I333"/>
    <mergeCell ref="D318:E318"/>
    <mergeCell ref="F318:I320"/>
    <mergeCell ref="D322:E322"/>
    <mergeCell ref="F322:I323"/>
    <mergeCell ref="D325:E325"/>
    <mergeCell ref="F325:I326"/>
    <mergeCell ref="D310:E310"/>
    <mergeCell ref="F310:I311"/>
    <mergeCell ref="D313:E313"/>
    <mergeCell ref="F313:I313"/>
    <mergeCell ref="D315:E315"/>
    <mergeCell ref="F315:I316"/>
    <mergeCell ref="D302:E302"/>
    <mergeCell ref="F302:I304"/>
    <mergeCell ref="D306:E306"/>
    <mergeCell ref="F306:I306"/>
    <mergeCell ref="D308:E308"/>
    <mergeCell ref="F308:I308"/>
    <mergeCell ref="D295:E295"/>
    <mergeCell ref="F295:I296"/>
    <mergeCell ref="D298:E298"/>
    <mergeCell ref="F298:I298"/>
    <mergeCell ref="D300:E300"/>
    <mergeCell ref="F300:I300"/>
    <mergeCell ref="D287:E287"/>
    <mergeCell ref="F287:I288"/>
    <mergeCell ref="D290:E290"/>
    <mergeCell ref="F290:I291"/>
    <mergeCell ref="D293:E293"/>
    <mergeCell ref="F293:I294"/>
    <mergeCell ref="D278:E278"/>
    <mergeCell ref="F278:I279"/>
    <mergeCell ref="D281:E281"/>
    <mergeCell ref="F281:I282"/>
    <mergeCell ref="D284:E284"/>
    <mergeCell ref="F284:I285"/>
    <mergeCell ref="D270:E270"/>
    <mergeCell ref="F270:I271"/>
    <mergeCell ref="D273:E273"/>
    <mergeCell ref="F273:I274"/>
    <mergeCell ref="D276:E276"/>
    <mergeCell ref="F276:I276"/>
    <mergeCell ref="D263:E263"/>
    <mergeCell ref="F263:I264"/>
    <mergeCell ref="D266:E266"/>
    <mergeCell ref="F266:I266"/>
    <mergeCell ref="D268:E268"/>
    <mergeCell ref="F268:I268"/>
    <mergeCell ref="D254:E254"/>
    <mergeCell ref="F254:I255"/>
    <mergeCell ref="D257:E257"/>
    <mergeCell ref="F257:I258"/>
    <mergeCell ref="D260:E260"/>
    <mergeCell ref="F260:I261"/>
    <mergeCell ref="D246:E246"/>
    <mergeCell ref="F246:I247"/>
    <mergeCell ref="D249:E249"/>
    <mergeCell ref="F249:I250"/>
    <mergeCell ref="D252:E252"/>
    <mergeCell ref="F252:I252"/>
    <mergeCell ref="D237:E237"/>
    <mergeCell ref="F237:I238"/>
    <mergeCell ref="D240:E240"/>
    <mergeCell ref="F240:I241"/>
    <mergeCell ref="D243:E243"/>
    <mergeCell ref="F243:I244"/>
    <mergeCell ref="D231:E231"/>
    <mergeCell ref="F231:I231"/>
    <mergeCell ref="D233:E233"/>
    <mergeCell ref="F233:I233"/>
    <mergeCell ref="D235:E235"/>
    <mergeCell ref="F235:I235"/>
    <mergeCell ref="D224:E224"/>
    <mergeCell ref="F224:I225"/>
    <mergeCell ref="D227:E227"/>
    <mergeCell ref="F227:I227"/>
    <mergeCell ref="D229:E229"/>
    <mergeCell ref="F229:I229"/>
    <mergeCell ref="D218:E218"/>
    <mergeCell ref="F218:I218"/>
    <mergeCell ref="D220:E220"/>
    <mergeCell ref="F220:I220"/>
    <mergeCell ref="D222:E222"/>
    <mergeCell ref="F222:I222"/>
    <mergeCell ref="D211:E211"/>
    <mergeCell ref="F211:I211"/>
    <mergeCell ref="D213:E213"/>
    <mergeCell ref="F213:I213"/>
    <mergeCell ref="D215:E215"/>
    <mergeCell ref="F215:I216"/>
    <mergeCell ref="D205:E205"/>
    <mergeCell ref="F205:I205"/>
    <mergeCell ref="D207:E207"/>
    <mergeCell ref="F207:I207"/>
    <mergeCell ref="D209:E209"/>
    <mergeCell ref="F209:I209"/>
    <mergeCell ref="D198:E198"/>
    <mergeCell ref="F198:I199"/>
    <mergeCell ref="D201:E201"/>
    <mergeCell ref="F201:I201"/>
    <mergeCell ref="D203:E203"/>
    <mergeCell ref="F203:I203"/>
    <mergeCell ref="D191:E191"/>
    <mergeCell ref="F191:I191"/>
    <mergeCell ref="D193:E193"/>
    <mergeCell ref="F193:I194"/>
    <mergeCell ref="D196:E196"/>
    <mergeCell ref="F196:I196"/>
    <mergeCell ref="D185:E185"/>
    <mergeCell ref="F185:I185"/>
    <mergeCell ref="D187:E187"/>
    <mergeCell ref="F187:I187"/>
    <mergeCell ref="D189:E189"/>
    <mergeCell ref="F189:I189"/>
    <mergeCell ref="D179:E179"/>
    <mergeCell ref="F179:I179"/>
    <mergeCell ref="D181:E181"/>
    <mergeCell ref="F181:I181"/>
    <mergeCell ref="D183:E183"/>
    <mergeCell ref="F183:I183"/>
    <mergeCell ref="D173:E173"/>
    <mergeCell ref="F173:I173"/>
    <mergeCell ref="D175:E175"/>
    <mergeCell ref="F175:I175"/>
    <mergeCell ref="D177:E177"/>
    <mergeCell ref="F177:I177"/>
    <mergeCell ref="D166:E166"/>
    <mergeCell ref="F166:I166"/>
    <mergeCell ref="D168:E168"/>
    <mergeCell ref="F168:I168"/>
    <mergeCell ref="D170:E170"/>
    <mergeCell ref="F170:I171"/>
    <mergeCell ref="D160:E160"/>
    <mergeCell ref="F160:I160"/>
    <mergeCell ref="D162:E162"/>
    <mergeCell ref="F162:I162"/>
    <mergeCell ref="D164:E164"/>
    <mergeCell ref="F164:I164"/>
    <mergeCell ref="D153:E153"/>
    <mergeCell ref="F153:I153"/>
    <mergeCell ref="C156:D156"/>
    <mergeCell ref="D157:E157"/>
    <mergeCell ref="F157:I157"/>
    <mergeCell ref="D158:E158"/>
    <mergeCell ref="F158:I158"/>
    <mergeCell ref="C150:D150"/>
    <mergeCell ref="F150:I150"/>
    <mergeCell ref="D151:E151"/>
    <mergeCell ref="F151:I151"/>
    <mergeCell ref="D152:E152"/>
    <mergeCell ref="F152:I152"/>
    <mergeCell ref="C137:D137"/>
    <mergeCell ref="F137:I137"/>
    <mergeCell ref="D143:E143"/>
    <mergeCell ref="F143:I143"/>
    <mergeCell ref="D145:E145"/>
    <mergeCell ref="F145:I145"/>
    <mergeCell ref="D126:E126"/>
    <mergeCell ref="F126:I126"/>
    <mergeCell ref="D127:E127"/>
    <mergeCell ref="F127:I128"/>
    <mergeCell ref="D130:E130"/>
    <mergeCell ref="F130:I130"/>
    <mergeCell ref="D121:E121"/>
    <mergeCell ref="F121:I121"/>
    <mergeCell ref="D123:E123"/>
    <mergeCell ref="F123:I123"/>
    <mergeCell ref="D124:E124"/>
    <mergeCell ref="F124:I124"/>
    <mergeCell ref="D115:E115"/>
    <mergeCell ref="F115:I115"/>
    <mergeCell ref="D117:E117"/>
    <mergeCell ref="F117:I117"/>
    <mergeCell ref="D119:E119"/>
    <mergeCell ref="F119:I119"/>
    <mergeCell ref="D107:E107"/>
    <mergeCell ref="F107:I109"/>
    <mergeCell ref="D111:E111"/>
    <mergeCell ref="F111:I111"/>
    <mergeCell ref="D113:E113"/>
    <mergeCell ref="F113:I113"/>
    <mergeCell ref="D100:E100"/>
    <mergeCell ref="F100:I100"/>
    <mergeCell ref="D102:E102"/>
    <mergeCell ref="F102:I102"/>
    <mergeCell ref="D104:E104"/>
    <mergeCell ref="F104:I105"/>
    <mergeCell ref="D94:E94"/>
    <mergeCell ref="F94:I94"/>
    <mergeCell ref="D96:E96"/>
    <mergeCell ref="F96:I96"/>
    <mergeCell ref="D98:E98"/>
    <mergeCell ref="F98:I98"/>
    <mergeCell ref="D87:E87"/>
    <mergeCell ref="F87:I87"/>
    <mergeCell ref="D89:E89"/>
    <mergeCell ref="F89:I90"/>
    <mergeCell ref="D92:E92"/>
    <mergeCell ref="F92:I92"/>
    <mergeCell ref="D81:E81"/>
    <mergeCell ref="F81:I81"/>
    <mergeCell ref="D83:E83"/>
    <mergeCell ref="F83:I83"/>
    <mergeCell ref="D85:E85"/>
    <mergeCell ref="F85:I85"/>
    <mergeCell ref="D75:E75"/>
    <mergeCell ref="F75:I75"/>
    <mergeCell ref="D77:E77"/>
    <mergeCell ref="F77:I77"/>
    <mergeCell ref="D79:E79"/>
    <mergeCell ref="F79:I79"/>
    <mergeCell ref="D68:E68"/>
    <mergeCell ref="F68:I68"/>
    <mergeCell ref="D70:E70"/>
    <mergeCell ref="F70:I71"/>
    <mergeCell ref="D73:E73"/>
    <mergeCell ref="F73:I73"/>
    <mergeCell ref="D62:E62"/>
    <mergeCell ref="F62:I62"/>
    <mergeCell ref="D64:E64"/>
    <mergeCell ref="F64:I64"/>
    <mergeCell ref="D66:E66"/>
    <mergeCell ref="F66:I66"/>
    <mergeCell ref="D56:E56"/>
    <mergeCell ref="F56:I57"/>
    <mergeCell ref="D59:E59"/>
    <mergeCell ref="F59:I59"/>
    <mergeCell ref="D60:E60"/>
    <mergeCell ref="F60:I60"/>
    <mergeCell ref="D49:E49"/>
    <mergeCell ref="F49:I50"/>
    <mergeCell ref="D52:E52"/>
    <mergeCell ref="F52:I52"/>
    <mergeCell ref="D54:E54"/>
    <mergeCell ref="F54:I54"/>
    <mergeCell ref="D42:E42"/>
    <mergeCell ref="F42:I42"/>
    <mergeCell ref="D44:E44"/>
    <mergeCell ref="F44:I44"/>
    <mergeCell ref="D46:E46"/>
    <mergeCell ref="F46:I47"/>
    <mergeCell ref="D35:E35"/>
    <mergeCell ref="F35:I35"/>
    <mergeCell ref="D37:E37"/>
    <mergeCell ref="F37:I37"/>
    <mergeCell ref="D39:E39"/>
    <mergeCell ref="F39:I40"/>
    <mergeCell ref="D27:E27"/>
    <mergeCell ref="F27:I27"/>
    <mergeCell ref="D29:E29"/>
    <mergeCell ref="F29:I29"/>
    <mergeCell ref="D31:E31"/>
    <mergeCell ref="F31:I32"/>
    <mergeCell ref="D22:E22"/>
    <mergeCell ref="F22:I22"/>
    <mergeCell ref="D24:E24"/>
    <mergeCell ref="F24:I24"/>
    <mergeCell ref="D25:E25"/>
    <mergeCell ref="F25:I25"/>
    <mergeCell ref="K3:W4"/>
    <mergeCell ref="B14:I14"/>
    <mergeCell ref="F16:I16"/>
    <mergeCell ref="B17:C17"/>
    <mergeCell ref="C19:D19"/>
    <mergeCell ref="F19:I20"/>
  </mergeCells>
  <printOptions/>
  <pageMargins left="0.39375" right="0.39375" top="0.5604166666666667" bottom="0.5604166666666667" header="0.39375" footer="0.39375"/>
  <pageSetup horizontalDpi="300" verticalDpi="300" orientation="landscape" paperSize="5"/>
  <headerFooter alignWithMargins="0">
    <oddHeader>&amp;C&amp;"Times New Roman,Normal"&amp;12SECRETARÍA DE ECONOMÍA</oddHeader>
    <oddFooter>&amp;R&amp;"Times New Roman,Normal"&amp;12&amp;P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MARTIN1</cp:lastModifiedBy>
  <cp:lastPrinted>2019-10-22T18:18:53Z</cp:lastPrinted>
  <dcterms:modified xsi:type="dcterms:W3CDTF">2020-04-22T17:12:48Z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018DE1DC56A89292ABDD55FC6DF0C6DDB8A2464B143BAFC69A29EC7909B0D1B9C997A3172D42325084CA94C1146D2F2AB1327C4E68C9B6BABFCB5B3D95413920CD23AFB4372F94750C94E6EF7FC785AF02025E5F67FC03A38FD029B2224CE1CC1B5676F782E091E7559B51A11E1BF1E5E5C9E1C7A8E16F19D53EA65A2BB08AB</vt:lpwstr>
  </property>
  <property fmtid="{D5CDD505-2E9C-101B-9397-08002B2CF9AE}" pid="3" name="Business Objects Context Information1">
    <vt:lpwstr>FEA27B0B43B370ED12AB7804791502788A2702D8CC143A97B34073C21DAEDDE5CDE5F1DFC0B635C38AD1D00D554A428541A487A962D3F066CAD42634FA31171CA697622AB96D556B86B6EB673ADD38712D996C91B3E338DD2DD93E8610B69B4A2636E5D6663FC1376645AA8A0884DDA05D2C979C6420ED257352326ACA3E399</vt:lpwstr>
  </property>
  <property fmtid="{D5CDD505-2E9C-101B-9397-08002B2CF9AE}" pid="4" name="Business Objects Context Information2">
    <vt:lpwstr>D384140B328EE305E445C3EFB6181610709DD65388910944EADCB8AEF49357F643E25BB389C00FE789D22D96E9D858A15A6F5C4B9B4C0FD35CD4B9AF39F58F71EDB156AF24B4B05BC0CDFD0614D12CAF06EDD639F663F9730A0C1488710168B82BAFBD881D30E7C05BB8E6B8B28BC629EDFF7C92357E28AECF65290A4F66E1B</vt:lpwstr>
  </property>
  <property fmtid="{D5CDD505-2E9C-101B-9397-08002B2CF9AE}" pid="5" name="Business Objects Context Information3">
    <vt:lpwstr>9E5D635EFB1DB2E454F55AEB3EC06794C6F0EF871D15746937BB6C6F862D6A3527BD429B3D92406A8919A7C55E0C66FBFB8924396FCDC428964116DB5D7AF0A006824DAF95F931A24FDC32F7F03A71FFD1F10326EC7E0ADF6D6E2D10919743110287ABCCCBE43BBB35EA098B9E6E27877DD3E8789B76EBE212E08A7B7FD8273</vt:lpwstr>
  </property>
  <property fmtid="{D5CDD505-2E9C-101B-9397-08002B2CF9AE}" pid="6" name="Business Objects Context Information4">
    <vt:lpwstr>326DBD19A47EB88FA0E805C74B4EE65B9B2A9C4FBF59E8F94A332A3762ACB410E952ED37CEABC823DC8AA46C5C7176EC1D8FF86595904C22DC61BC522F95EF91A7DFD893F432B6CC3C1749FC8A4E7B1B3D7E445080AFAC9E4FBEC5E2074615872C20FE39CE658A4DAFE98D321BB15F3FB8E3E846D6A7B8930465810580B2A2E</vt:lpwstr>
  </property>
  <property fmtid="{D5CDD505-2E9C-101B-9397-08002B2CF9AE}" pid="7" name="Business Objects Context Information5">
    <vt:lpwstr>FEE7E4EEEBE14AC5A7F69D261482915182FCC155488B23194C634C2F62A6BD2F8791CD62FBD4440156AEF010F22CDB68077020CD9F8631D6353E420A59DAA8386ACED8DBAC2A5C3B68EFA9790ACFA862A9FB24C381644E7C879BAE4AD6D4F379E9F9C6FFF3F241D6849734A795C63B76A67D175414689BAA4F30B366FF8BA85</vt:lpwstr>
  </property>
  <property fmtid="{D5CDD505-2E9C-101B-9397-08002B2CF9AE}" pid="8" name="Business Objects Context Information6">
    <vt:lpwstr>BC3F0090C518D79E46076FFF6695354F4144C31564E11AC393A8B2E0D69B8B8FD2906489099F2CA54A9A20B37DA0047A1AE602B7B04F08C88E9995EE9BF8BD2EE0745BDE8E0D99BDDB2C4B54D43B67C682AABECAF47BA74DC6583E799DB36F02467CBDFC00B283CE74E0692502C581FD42225CE688EF38E98776F18D987AB3C</vt:lpwstr>
  </property>
  <property fmtid="{D5CDD505-2E9C-101B-9397-08002B2CF9AE}" pid="9" name="Business Objects Context Information7">
    <vt:lpwstr>D89614B02A710B2B967F7BE48F9A8A544BEAD47C1BF1EADD65C646FB21D8D59A6CAD25DFB4EC75714A977C0C24371CF342971C11C95F12E04665F45B96304D82C435309C358CA3CED047E9EB647188C254BFE6F6B</vt:lpwstr>
  </property>
</Properties>
</file>